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en_skoroszyt" defaultThemeVersion="124226"/>
  <mc:AlternateContent xmlns:mc="http://schemas.openxmlformats.org/markup-compatibility/2006">
    <mc:Choice Requires="x15">
      <x15ac:absPath xmlns:x15ac="http://schemas.microsoft.com/office/spreadsheetml/2010/11/ac" url="S:\IR-VI_ENERGETYKA I TRANSPORT\FEŚ 2021-2027\FEŚ 21-27\NABORY\NABORY 2023\Nabór 3.1 ścieżki rowerowe\"/>
    </mc:Choice>
  </mc:AlternateContent>
  <xr:revisionPtr revIDLastSave="0" documentId="13_ncr:1_{E0F5AF4E-55F3-4D20-9723-9F67BE21D7AB}" xr6:coauthVersionLast="47" xr6:coauthVersionMax="47" xr10:uidLastSave="{00000000-0000-0000-0000-000000000000}"/>
  <bookViews>
    <workbookView xWindow="-120" yWindow="-120" windowWidth="29040" windowHeight="15840" tabRatio="932" xr2:uid="{00000000-000D-0000-FFFF-FFFF00000000}"/>
  </bookViews>
  <sheets>
    <sheet name="Karta tytułowa" sheetId="49" r:id="rId1"/>
    <sheet name="A. Kryteria Formalne" sheetId="52" r:id="rId2"/>
    <sheet name="Wynik oceny formalnej" sheetId="66" r:id="rId3"/>
    <sheet name="B. Kryteria merytoryczne ogólne" sheetId="53" r:id="rId4"/>
    <sheet name="C. Kryteria meryt. specyficzne" sheetId="61" r:id="rId5"/>
    <sheet name="Wynik oceny meryt.ogól. i spec." sheetId="67" r:id="rId6"/>
    <sheet name="D. Kryteria meryt. punktowe" sheetId="63" r:id="rId7"/>
    <sheet name="WYNIK OCENY" sheetId="64" r:id="rId8"/>
    <sheet name="KARTA WYNIKOWA" sheetId="65" r:id="rId9"/>
    <sheet name="Wynik oceny dla wnioskodawcy" sheetId="68" r:id="rId10"/>
  </sheets>
  <definedNames>
    <definedName name="_ftn1" localSheetId="0">'Karta tytułowa'!#REF!</definedName>
    <definedName name="_ftnref1" localSheetId="0">'Karta tytułowa'!#REF!</definedName>
    <definedName name="_Hlk127952117" localSheetId="6">'D. Kryteria meryt. punktowe'!$B$8</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1">'A. Kryteria Formalne'!$A$2:$H$33</definedName>
    <definedName name="_xlnm.Print_Area" localSheetId="3">'B. Kryteria merytoryczne ogólne'!$A$1:$H$25</definedName>
    <definedName name="_xlnm.Print_Area" localSheetId="4">'C. Kryteria meryt. specyficzne'!$A$1:$H$19</definedName>
    <definedName name="_xlnm.Print_Area" localSheetId="6">'D. Kryteria meryt. punktowe'!$A$1:$J$17</definedName>
    <definedName name="_xlnm.Print_Area" localSheetId="0">'Karta tytułowa'!$A$1:$E$14</definedName>
    <definedName name="OcenaData" comment="Data Oceny">#REF!</definedName>
    <definedName name="OLE_LINK1" localSheetId="0">'Karta tytułowa'!$C$14</definedName>
    <definedName name="slownie" localSheetId="0">#REF!</definedName>
    <definedName name="slownie">#REF!</definedName>
    <definedName name="słownie">#REF!</definedName>
    <definedName name="XX">#REF!</definedName>
  </definedNames>
  <calcPr calcId="181029"/>
</workbook>
</file>

<file path=xl/calcChain.xml><?xml version="1.0" encoding="utf-8"?>
<calcChain xmlns="http://schemas.openxmlformats.org/spreadsheetml/2006/main">
  <c r="C112" i="68" l="1"/>
  <c r="C138" i="68"/>
  <c r="C137" i="68"/>
  <c r="C136" i="68"/>
  <c r="C135" i="68"/>
  <c r="J107" i="68"/>
  <c r="J108" i="68"/>
  <c r="J109" i="68"/>
  <c r="J110" i="68"/>
  <c r="J111" i="68"/>
  <c r="J112" i="68"/>
  <c r="J113" i="68"/>
  <c r="G107" i="68"/>
  <c r="G108" i="68"/>
  <c r="G109" i="68"/>
  <c r="G110" i="68"/>
  <c r="G111" i="68"/>
  <c r="G112" i="68"/>
  <c r="G113" i="68"/>
  <c r="F107" i="68"/>
  <c r="F108" i="68"/>
  <c r="F109" i="68"/>
  <c r="F110" i="68"/>
  <c r="F111" i="68"/>
  <c r="F112" i="68"/>
  <c r="F113" i="68"/>
  <c r="E109" i="68"/>
  <c r="E110" i="68"/>
  <c r="E111" i="68"/>
  <c r="E113" i="68"/>
  <c r="E112" i="68"/>
  <c r="E108" i="68"/>
  <c r="E107" i="68"/>
  <c r="D107" i="68"/>
  <c r="D108" i="68"/>
  <c r="D109" i="68"/>
  <c r="D110" i="68"/>
  <c r="D111" i="68"/>
  <c r="D112" i="68"/>
  <c r="D113" i="68"/>
  <c r="C107" i="68"/>
  <c r="C108" i="68"/>
  <c r="C109" i="68"/>
  <c r="C110" i="68"/>
  <c r="C111" i="68"/>
  <c r="C113" i="68"/>
  <c r="B107" i="68"/>
  <c r="B108" i="68"/>
  <c r="B109" i="68"/>
  <c r="B110" i="68"/>
  <c r="B111" i="68"/>
  <c r="B112" i="68"/>
  <c r="B113" i="68"/>
  <c r="C86" i="68"/>
  <c r="C82" i="68"/>
  <c r="B82" i="68"/>
  <c r="D85" i="68"/>
  <c r="D86" i="68"/>
  <c r="C85" i="68"/>
  <c r="B86" i="68"/>
  <c r="B85" i="68"/>
  <c r="D84" i="68"/>
  <c r="C84" i="68"/>
  <c r="B84" i="68"/>
  <c r="D83" i="68"/>
  <c r="C83" i="68"/>
  <c r="B83" i="68"/>
  <c r="D82" i="68"/>
  <c r="C81" i="68" a="1"/>
  <c r="C81" i="68" s="1"/>
  <c r="B81" i="68" a="1"/>
  <c r="B81" i="68" s="1"/>
  <c r="C8" i="68"/>
  <c r="C12" i="68"/>
  <c r="C11" i="68"/>
  <c r="C10" i="68"/>
  <c r="C9" i="68"/>
  <c r="C7" i="68"/>
  <c r="C6" i="68"/>
  <c r="H13" i="63"/>
  <c r="I12" i="63"/>
  <c r="I113" i="68" s="1"/>
  <c r="I11" i="63"/>
  <c r="I112" i="68" s="1"/>
  <c r="I10" i="63"/>
  <c r="I111" i="68" s="1"/>
  <c r="I6" i="63"/>
  <c r="I107" i="68" s="1"/>
  <c r="I7" i="63"/>
  <c r="I108" i="68" s="1"/>
  <c r="I8" i="63"/>
  <c r="I109" i="68" s="1"/>
  <c r="I9" i="63"/>
  <c r="I110" i="68" s="1"/>
  <c r="G13" i="63"/>
  <c r="B1" i="61"/>
  <c r="D119" i="68"/>
  <c r="B75" i="68"/>
  <c r="B51" i="68"/>
  <c r="B16" i="68"/>
  <c r="B18" i="68"/>
  <c r="G114" i="68" l="1"/>
  <c r="I13" i="63"/>
  <c r="B100" i="68"/>
  <c r="B122" i="68"/>
  <c r="D130" i="68"/>
  <c r="C15" i="68"/>
  <c r="C14" i="68"/>
  <c r="C13" i="68"/>
  <c r="J115" i="68" l="1"/>
  <c r="J114" i="68"/>
  <c r="H114" i="68"/>
  <c r="J14" i="63"/>
  <c r="B1" i="67"/>
  <c r="B1" i="66"/>
  <c r="C36" i="65"/>
  <c r="B7" i="65"/>
  <c r="B11" i="65"/>
  <c r="A1" i="65"/>
  <c r="B10" i="65"/>
  <c r="B9" i="65"/>
  <c r="B8" i="65"/>
  <c r="B6" i="65"/>
  <c r="B5" i="65"/>
  <c r="B4" i="65"/>
  <c r="B3" i="65"/>
  <c r="B2" i="65"/>
  <c r="A2" i="65" a="1"/>
  <c r="A2" i="65" s="1"/>
  <c r="F12" i="64"/>
  <c r="A1" i="64"/>
  <c r="B1" i="63"/>
  <c r="D128" i="68" l="1"/>
  <c r="I114" i="68"/>
  <c r="J13" i="63"/>
  <c r="B2" i="52"/>
  <c r="B1" i="53"/>
  <c r="F10" i="64" l="1"/>
  <c r="A11" i="65"/>
  <c r="A10" i="65"/>
  <c r="A9" i="65"/>
  <c r="A8" i="65"/>
  <c r="A7" i="65"/>
  <c r="A6" i="65"/>
  <c r="A5" i="65"/>
  <c r="A4" i="65"/>
  <c r="A3" i="6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<sst xmlns="http://schemas.openxmlformats.org/spreadsheetml/2006/main" count="464" uniqueCount="192">
  <si>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</si>
  <si>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</si>
  <si>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</si>
  <si>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</si>
  <si>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</si>
  <si>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</si>
  <si>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</si>
  <si>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</si>
  <si>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</si>
  <si>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</si>
  <si>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</si>
  <si>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</si>
  <si>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</si>
  <si>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</si>
  <si>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</si>
  <si>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</si>
  <si>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</si>
  <si>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</si>
  <si>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</si>
  <si>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</si>
  <si>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</si>
  <si>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</si>
  <si>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</si>
  <si>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</si>
  <si>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</si>
  <si>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</si>
  <si>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</si>
  <si>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</si>
  <si>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</si>
  <si>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</si>
  <si>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</si>
  <si>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</si>
  <si>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Wniosek o dofinansowanie oraz załączniki zostały złożone w terminie i formie określonej w regulaminie wyboru projektów</t>
  </si>
  <si>
    <t>Kompletność wniosku o dofinansowanie oraz załączników i poprawność ich wypełnienia</t>
  </si>
  <si>
    <t>Wnioskodawca oraz partnerzy projektu są uprawnieni do uzyskania wsparcia</t>
  </si>
  <si>
    <t>W ramach kryterium weryfikowane będzie, czy wniosek o dofinansowanie oraz wymagane załączniki (jeśli dotyczą) zostały złożone zgodnie ze wskazanymi w regulaminie wyboru projektów terminie i formie.</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</si>
  <si>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</si>
  <si>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</si>
  <si>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</si>
  <si>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</si>
  <si>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</si>
  <si>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</si>
  <si>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</si>
  <si>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</si>
  <si>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</si>
  <si>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</si>
  <si>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</si>
  <si>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</si>
  <si>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</si>
  <si>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</si>
  <si>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</si>
  <si>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</si>
  <si>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</si>
  <si>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</si>
  <si>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</si>
  <si>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</si>
  <si>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</si>
  <si>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</si>
  <si>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</si>
  <si>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</si>
  <si>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</si>
  <si>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</si>
  <si>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</si>
  <si>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</si>
  <si>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</si>
  <si>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</si>
  <si>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</si>
  <si>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</si>
  <si>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</si>
  <si>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</si>
  <si>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</si>
  <si>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</si>
  <si>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</si>
  <si>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</si>
  <si>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</si>
  <si>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</si>
  <si>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</si>
  <si>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</si>
  <si>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</si>
  <si>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</si>
  <si>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Nr ew. wniosku:</t>
  </si>
  <si>
    <t>Wniosek spełnia kryteria merytoryczne dopuszczające ogólne</t>
  </si>
  <si>
    <t>Wniosek spełnia kryteria formalne</t>
  </si>
  <si>
    <t>PRIORYTET :</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</si>
  <si>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</si>
  <si>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</si>
  <si>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</si>
  <si>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</si>
  <si>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</si>
  <si>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</si>
  <si>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</si>
  <si>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</si>
  <si>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</si>
  <si>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</si>
  <si>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</si>
  <si>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</si>
  <si>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Możliwość poprawy lub uzupełnienia</t>
  </si>
  <si>
    <t>nie</t>
  </si>
  <si>
    <t>tak</t>
  </si>
  <si>
    <t>1-4</t>
  </si>
  <si>
    <t>RAZEM</t>
  </si>
  <si>
    <t>Liczba uzyskanych punktów</t>
  </si>
  <si>
    <t>WYNIK OCENY MERYTORYCZNEJ DOPUSZCZAJĄCEJ:</t>
  </si>
  <si>
    <t>Decyzja:</t>
  </si>
  <si>
    <t>* zgodnie z Regulaminem wyboru projektów</t>
  </si>
  <si>
    <t>Uwagi do oceny  - kryteria formalne</t>
  </si>
  <si>
    <t>WYNIK OCENY KRYTERIÓW MERYTORYCZNYCH DOPUSZCZAJĄCYCH OGÓLNYCH I SPECYFICZNYCH</t>
  </si>
  <si>
    <t>POZYTYWNY</t>
  </si>
  <si>
    <t>NEGATYWNY</t>
  </si>
  <si>
    <t>WYNIK OCENY KRYTERIÓW MERYTORYCZNYCH PUNKTOWYCH</t>
  </si>
  <si>
    <t>Liczba uzyskanych przez projekt punktów:</t>
  </si>
  <si>
    <t>Proponowana kwota dofinasnowania PLN:</t>
  </si>
  <si>
    <t>KRYTERIA ROZSTRZYGJĄCE:</t>
  </si>
  <si>
    <t>Data oceny:</t>
  </si>
  <si>
    <t>Podpis oceniającego:</t>
  </si>
  <si>
    <t>Pozytywny</t>
  </si>
  <si>
    <t>Negatywny</t>
  </si>
  <si>
    <t>Oceniający 2</t>
  </si>
  <si>
    <t>Oceniający 1</t>
  </si>
  <si>
    <t>Imię i nazwisko oceniającego</t>
  </si>
  <si>
    <t>WYNIK OCENY KRYTERIÓW FORMALNYCH</t>
  </si>
  <si>
    <t>Średnia liczba uzyskanych punktów</t>
  </si>
  <si>
    <t>Łączna liczba uzyskanych punktów</t>
  </si>
  <si>
    <t>Proponowana kwota dofinansowania w PLN:</t>
  </si>
  <si>
    <t>słownie:</t>
  </si>
  <si>
    <t>Po weryfikacji potwierdzam zgodność danych</t>
  </si>
  <si>
    <t>Imię i nazwisko Sekretarza KOP:</t>
  </si>
  <si>
    <t>Data:</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</si>
  <si>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</si>
  <si>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</si>
  <si>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WYNIK OCENY KRYTERIÓW MERYTORYCZNYCH DOPUSZCZAJĄCYCH OGÓLNYCH
 I SPECYFICZNYCH</t>
  </si>
  <si>
    <t>Uwagi do oceny - kryteria merytoryczne dopuszczające ogólne</t>
  </si>
  <si>
    <t>Uwagi do oceny - kryteria merytoryczne dopuszczające specyficzne</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</si>
  <si>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</si>
  <si>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</si>
  <si>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</si>
  <si>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</si>
  <si>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</si>
  <si>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</si>
  <si>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</si>
  <si>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</si>
  <si>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WYNIK OCENY MERYTORYCZNEJ DOPUSZCZAJĄCEJ</t>
  </si>
  <si>
    <t>WYNIK OCENY KRYTERIÓW MERYTORYCZNYCH DOPUSCZAJĄCYCH OGÓLNYCH I SPECYFICZNYCH</t>
  </si>
  <si>
    <t>Liczba uzyskanych przez projekt punktów</t>
  </si>
  <si>
    <t>Proponowana kwota dofinansowania:</t>
  </si>
  <si>
    <t>KRYTERIA ROZSTRZYGAJĄCE:</t>
  </si>
  <si>
    <t>DLA WNIOSKODAWCY</t>
  </si>
  <si>
    <t>Podpis Przewodniczącego KOP</t>
  </si>
  <si>
    <t>KARTA OCENY WNIOSKU O DOFINANSOWANIE DLA DZIAŁANIA 3.1 Mobilność miejska w MOF (ZIT)</t>
  </si>
  <si>
    <t>Zgodność ze strategią ZIT</t>
  </si>
  <si>
    <t>W przypadku, gdy nabór wniosków prowadzony jest w ramach instrumentu ZIT, warunkiem wsparcia projektu jest posiadanie przez właściwy obszar funkcjonalny (Miejski Obszar Funkcjonalny - MOF/ Kielecki Obszar Funkcjonalny - KOF) strategii ZIT lub strategii rozwoju ponadlokalnego, zawierającej wszystkie wymagane elementy strategii ZIT. Przy ocenie kryterium sprawdzane będzie, czy projekt został ujęty/wynika ze strategii ZIT danego obszaru.
Na wezwanie Instytucji Zarządzającej programem FEŚ 2021-2027 wnioskodawca może uzupełnić lub poprawić wniosek o dofinansowanie projektu i/lub załączniki w zakresie określonym w wezwaniu, zgodnie z regulaminem wyboru projektów.</t>
  </si>
  <si>
    <t>Zgodność z odpowiednim dokumentem z zakresu planowania mobilności miejskiej</t>
  </si>
  <si>
    <t>Przy ocenie kryterium sprawdzane będzie, czy projekt jest zgodny z odpowiednim dokumentem z zakresu planowania mobilności miejskiej, który musi przyjąć formę:
- w naborach dedykowanych dla ZIT, w przypadku miasta wojewódzkiego (M. Kielce) oraz gmin położonych w jego obszarze funkcjonalnym (Kielecki Obszar Funkcjonalny - KOF), przyznanie dofinansowania projektom będzie uzależnione od posiadania Planu Zrównoważonej Mobilności Miejskiej (SUMP), obejmującego właściwy miejski obszar funkcjonalny (KOF), zgodnego z wymogami dotyczącymi SUMP wynikającymi z Komunikatu Komisji Europejskiej do Parlamentu Europejskiego, Rady Europejskiego Komitetu Ekonomiczno-Społecznego i Komitetu Regionów z 17 grudnia 2013 roku „Wspólne dążenie do osiągnięcia konkurencyjnej i zasobooszczędnej mobilności” COM (2013) 913 final;
- w naborach dedykowanych dla ZIT, w przypadku pozostałych miast oraz gmin położonych w ich obszarach funkcjonalnych (Miejskie Obszary Funkcjonalne - MOF), a także w przypadku naborów wniosków nie dedykowanych dla ZIT, przyznanie dofinansowania projektom będzie uzależnione od posiadania co najmniej innego dokumentu z zakresu planowania transportu miejskiego (np. obowiązujący Plan zrównoważonego rozwoju publicznego transportu zbiorowego, o którym mowa w Dziale II, rozdziale 2 Ustawy o publicznym transporcie zbiorowym; lub strategia terytorialna, o której mowa w rozdziale 12 Ustawy o zasadach realizacji zadań finansowanych ze środków europejskich w perspektywie finansowej 2021-2027, o ile zawiera ona elementy z zakresu planowania transportu miejskiego; lub Plan Zrównoważonej Mobilności Miejskiej (SUMP), o którym mowa w Komunikacie Komisji Europejskiej do Parlamentu Europejskiego, Rady Europejskiego Komitetu Ekonomiczno-Społecznego i Komitetu Regionów z 17 grudnia 2013 roku „Wspólne dążenie do osiągnięcia konkurencyjnej i zasobooszczędnej mobilności” COM (2013) 913 final; lub inny przyjęty przez właściwy organ danej JST dokument, o ile zawiera on elementy z zakresu planowania transportu miejskiego).
SUMP musi być przyjęty przez właściwy terytorialnie i rzeczowo organ, w formie stosownej uchwały zapewniającej praktyczną jego realizację. Ponadto, obszar objęty SUMP powinien pokrywać się z delimitacją MOF wynikającą ze Strategii Rozwoju Województwa Świętokrzyskiego 2030+.
Na wezwanie Instytucji Zarządzającej programem FEŚ 2021-2027 wnioskodawca może uzupełnić lub poprawić wniosek o dofinansowanie projektu i/lub załączniki w zakresie określonym w wezwaniu, zgodnie z regulaminem wyboru projektów.</t>
  </si>
  <si>
    <t>Zakup taboru obejmuje wyłącznie tabor bezemisyjny</t>
  </si>
  <si>
    <t>Jeśli projekt obejmuje zakup taboru na potrzeby publicznego transportu zbiorowego, przy ocenie kryterium badane będzie, czy kupowane będą wyłącznie pojazdy bezemisyjne (pojazdy z napędem elektrycznym lub wodorowym).
Na wezwanie Instytucji Zarządzającej programem FEŚ 2021-2027 wnioskodawca może uzupełnić lub poprawić wniosek o dofinansowanie projektu i/lub załączniki w zakresie określonym w wezwaniu, zgodnie z regulaminem wyboru projektów.</t>
  </si>
  <si>
    <t>Brak wsparcia dla inwestycji w infrastrukturę drogową służąca dla indywidualnego ruchu samochodowego</t>
  </si>
  <si>
    <t>Jeśli projekt obejmuje elementy infrastruktury drogowej, przy ocenie kryterium badane będzie, czy projekt nie zakłada wsparcia inwestycji w infrastrukturę drogową służącą dla indywidualnego ruchu samochodowego, za wyjątkiem:
- obiektów P&amp;R („parkuj i jedź”), dla których wsparcie będzie możliwe pod warunkiem zlokalizowania ich na obrzeżach miast, w miejscach
zapewniających odpowiednią integrację z publicznym transportem zbiorowym;
- infrastruktury ładowania i tankowania pojazdów zeroemisyjnych, spełniającej wymogi Dyrektywy 2014/94/UE oraz zapewniającej niedyskryminacyjny dostęp dla wszystkich użytkowników.
Na wezwanie Instytucji Zarządzającej programem FEŚ 2021-2027 wnioskodawca może uzupełnić lub poprawić wniosek o dofinansowanie projektu i/lub załączniki w zakresie określonym w wezwaniu, zgodnie z regulaminem wyboru projektów.</t>
  </si>
  <si>
    <t>Budowa/przebudowa dróg dla rowerów obejmuje nawierzchnię asfaltową lub wykonaną z innego materiału o parametrach odpowiadających równej nawierzchni asfaltowej</t>
  </si>
  <si>
    <t>Jeśli zakres projektu obejmuje drogi dla rowerów, przy ocenie kryterium sprawdzane będzie, czy przedstawione założenia/rozwiązania projektowe zakładają nawierzchnię asfaltową lub inną wykonaną z materiału o parametrach odpowiadających równej nawierzchni asfaltowej (np. nawierzchnie poliuretanowe, z mieszanek asfaltowych, z mastyksu grysowego lub na bazie żywic syntetycznych), zapewniającą większą trwałość, efektywność oraz bezpieczeństwo i komfort podróżujących.
Wyjątek od powyższej zasady stanowią odcinki biegnące przez parki, tereny leśne, prawnie chronione, które mogą mieć w wyjątkowych sytuacjach m.in. nawierzchnię tłuczniową (szutrową), mineralną lub z kostki betonowej, pod warunkiem utrzymania ich nawierzchni w stanie zapewniającym komfort jazdy rowerzystów. Zastosowanie takiego wyjątku wymaga przedstawienia w dokumentacji aplikacyjnej szczegółowego wyjaśnienia w tym zakresie ze strony Wnioskodawcy.
Ponadto, ze względów konserwatorskich innego rodzaju nawierzchnie np. z kostki betonowej można stosować na terenie strefy ochrony konserwatorskiej, co wymaga stosownego uzasadnienia i potwierdzenia przez służby konserwatorskie.
Na wezwanie Instytucji Zarządzającej Programem FEŚ 2021-2027 wnioskodawca może uzupełnić lub poprawić wniosek o dofinansowanie projektu i/lub załączniki w zakresie określonym w wezwaniu, zgodnie z regulaminem wyboru projektów.</t>
  </si>
  <si>
    <t>Zapewnienie standardów budowanej/ przebudowanej drogi rowerowej i/lub pieszej zgodnie z Rozporządzeniem Ministra Infrastruktury z dnia 24 czerwca 2022 roku w sprawie przepisów techniczno-budowlanych dotyczących dróg publicznych</t>
  </si>
  <si>
    <t>Jeśli zakres projektu obejmuje drogi dla rowerów i/lub pieszych, przy ocenie kryterium sprawdzane będzie, czy przedstawione założenia/rozwiązania projektowe lub zapisy zawarte w projekcie spełniają wymagania określone w Rozporządzeniu Ministra Infrastruktury z dnia 24 czerwca 2022 roku w sprawie przepisów techniczno-budowlanych dotyczących dróg publicznych*
*Przepisy rozporządzenia stosuje się do projektowania, budowy, przebudowy lub użytkowania dróg publicznych oraz projektowania, budowy lub przebudowy urządzeń obcych sytuowanych w pasach drogowych tych dróg.
W przypadku dróg dla rowerów planowanych poza pasem drogowym również muszą one spełniać parametry określone w Rozporządzeniu Ministra Infrastruktury z dnia 24 czerwca 2022 roku w sprawie przepisów techniczno-budowlanych dotyczących dróg publicznych.
Przepisy określone w dziale II oraz dziale III rozdziałach 9 i 10 rozporządzenia stosuje się także do projektowania, budowy lub przebudowy drogowych obiektów inżynierskich w ramach dróg wewnętrznych.
Na wezwanie Instytucji Zarządzającej Programem FEŚ 2021-2027 wnioskodawca może uzupełnić lub poprawić wniosek o dofinansowanie projektu i/lub załączniki w zakresie określonym w wezwaniu, zgodnie z regulaminem wyboru projektów.</t>
  </si>
  <si>
    <t>Efektywność dofinansowania projektu</t>
  </si>
  <si>
    <t>Kompleksowość</t>
  </si>
  <si>
    <t>Plan Zrównoważonej Mobilności Miejskiej (SUMP).</t>
  </si>
  <si>
    <t>0-1</t>
  </si>
  <si>
    <t>W sytuacji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t>
  </si>
  <si>
    <t>WYNIK OCENY  WNIOSKU O DOFINANSOWANIE DLA DZIAŁANIA 3.1 Mobilność miejska w MOF (ZIT)</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</si>
  <si>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</si>
  <si>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</si>
  <si>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Rozwój infrastruktury dla ruchu niezmotoryzowanego z uwzględnieniem zwiększania bezpieczeństwa ruchu – drogi dla rowerów/drogi dla pieszych i rowerów</t>
  </si>
  <si>
    <t>Długość dróg dla rowerów</t>
  </si>
  <si>
    <t>Ocenie podlegać będzie długość nowopowstałych dróg dla rowerów. Sposób przyznawania punktów: 1 p. – do 1 km włącznie; 2 p. – od powyżej 1 km do 2 km włącznie; 3 p. – od powyżej 2 km do 3 km włącznie; 4 p. – powyżej 3 km</t>
  </si>
  <si>
    <t>Kryterium mierzone będzie ilorazem wartości dofinansowania oraz długości wybudowanej drogi dla rowerów.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przekazanych do oceny merytorycznej punktowej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</si>
  <si>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Najwyższą liczbę punktów otrzymają projekty, które w sposób kompleksowy będą rozwiązywały problem infrastruktury ruchu niezmotoryzowanego. Ocena uzależniona będzie od liczby zastosowanych/wdrożonych w projekcie elementów/systemów usprawniających ruch na terenie objętym inwestycją. Sposób przyznawania punktów: 1 p. – zakres projektu obejmuje budowę dwukierunkowej drogi rowerowej; 1 p. – zakres projektu obejmuje budowę drogi pieszej i rowerowej; 1 p. – zakres projektu obejmuje utworzenie miejsc parkingowych dla rowerów (np. w formie Bike&amp;Ride) 1 p. – zakres projektu obejmuje utworzenie lub rozbudowę publicznej wypożyczalni rowerów/hulajnóg. Punkty podlegają sumowaniu. W przypadku braku zastosowania w projekcie elementów, o których mowa powyżej, projekt otrzymuje 0 pkt, co nie oznacza jego odrzucenia.</t>
  </si>
  <si>
    <t>0-4</t>
  </si>
  <si>
    <t>Ocenie w ramach kryterium podlegać będzie, czy Wnioskodawca posiada SUMP. Ocena na podstawie informacji zawartych we wniosku o dofinansowanie wraz z załącznikami.
Sposób przyznawania punktów:
0 pkt. - Wnioskodawca nie posiada SUMP
1 pkt. - Wnioskodawca posiada SUMP, który na moment składania wniosku o dofinansowanie uzyskał ocenę „pozytywną” lub ocenę „pozytywną z rekomendacjami” w zakresie weryfikacji z 8 zasadami ujętymi w Komunikacie Komisji Europejskiej do Parlamentu Europejskiego, Rady Europejskiego Komitetu Ekonomiczno-Społecznego i Komitetu Regionów z 17 grudnia 2013 roku „Wspólne dążenie do osiągnięcia konkurencyjnej i zasobooszczędnej mobilności” COM (2013) 913 final.
Otrzymanie przez projekt 0 p. w kryterium nie oznacza jego odrzucenia.</t>
  </si>
  <si>
    <t>Dostępność komunikacyjna</t>
  </si>
  <si>
    <t>W ramach kryterium oceniana będzie poprawa dostępności komunikacyjnej niezmotoryzowanych uczestników ruchu. Sposób przyznawania punktów - zaplanowane w ramach projektu drogi dla rowerów zapewniają: 1 p. - bezpośrednie połączenie z istniejącymi drogami rowerowymi 1 p. - połączenie z instytucjami administracji publicznej, ośrodkami edukacji, kultury, sportu, skupiskami miejsc pracy 2 p. - połączenie ze stacjami/przystankami/dworcami obsługującymi publiczny transport zbiorowy, w szczególności kolejowy. Punkty w ramach kryterium podlegają sumowaniu. W przypadku braku zastosowania w projekcie elementów, o których mowa powyżej projekt otrzymuje 0 pkt, co nie oznacza jego odrzucenia.</t>
  </si>
  <si>
    <t>Wpływ projektu na poprawę bezpieczeństwa, jakości, atrakcyjności i komfortu użytkowników dróg rowerowych i pieszych</t>
  </si>
  <si>
    <t>Przygotowanie projektu do realizacji</t>
  </si>
  <si>
    <t>Ocena uzależniona będzie od stanu przygotowania projektu do realizacji: Sposób przyznawania punktów: 0 p. - projekt w fazie pomysłu lub projekt w fazie koncepcji (Wnioskodawca posiada stosowny dokument w tym zakresie, np. opracowaną koncepcję budowy dróg rowerowych lub program funkcjonalno-użytkowy); 2 p. - Wnioskodawca posiada projekt budowlany na cały zakres rzeczowy objęty wnioskiem o dofinansowanie; 4 p. - Wnioskodawca dysponuje wszystkimi wymaganymi decyzjami o zezwoleniu na realizację inwestycji /pozwoleniami na budowę/zgłoszeniami robót. Otrzymanie przez projekt 0 p. w kryterium nie oznacza jego odrzucenia.</t>
  </si>
  <si>
    <t>0 lub
2 lub
4</t>
  </si>
  <si>
    <t>KRYTERIUM ROZSTRZYGAJĄCE NR 1. „Długość dróg dla rowerów” (kryterium punktowe nr 1).</t>
  </si>
  <si>
    <t>KRYTERIUM ROZSTRZYGAJĄCE NR 2. „Efektywność dofinansowania projektu” (kryterium punktowe nr 2).</t>
  </si>
  <si>
    <t>KRYTERIUM ROZSTRZYGAJĄCE NR 3. „Kompleksowość” (kryterium punktowe nr 3).</t>
  </si>
  <si>
    <t>3. Fundusze Europejskie na mobilność miejską</t>
  </si>
  <si>
    <t>3.1 Mobilność miejska w MOF (ZIT)</t>
  </si>
  <si>
    <t>Imię i nazwisko osoby oceniającej</t>
  </si>
  <si>
    <t xml:space="preserve">Imię i nazwisko osoby oceniającej </t>
  </si>
  <si>
    <t>Ocena uzależniona będzie od liczby zastosowanych w projekcie elementów przyczyniających się do poprawy bezpieczeństwa, jakości, atrakcyjności i komfortu użytkowników dróg rowerowych i pieszych. Sposób przyznawania punktów: 1 p. – przewidziano odseparowanie ruchu rowerowego od ruchu pojazdów mechanicznych; 1 p. – przewidziano odseparowanie ruchu rowerowego od ruchu pieszych; 1 p. – przewidziano zastosowanie energooszczędnego oświetlenia dróg rowerowych/ciągów pieszo-rowerowych; 1 p. – przewidziano zastosowanie w projekcie innowacyjnych rozwiązań, takich jak: świecąca nawierzchnia drogi rowerowej, droga rowerowa prowadząca z samego wnętrza budynku zastępująca schody, nietypowe innowacyjne kładki/przeprawy rowerowe, podziemne tunele/przejazdy rowerowe. Punkty podlegają sumowaniu. W przypadku braku zastosowania w projekcie elementów, o których mowa powyżej, projekt otrzymuje 0 pkt, co nie oznacza jego odrzucenia.</t>
  </si>
  <si>
    <r>
      <t>Oceniający 3</t>
    </r>
    <r>
      <rPr>
        <vertAlign val="superscript"/>
        <sz val="10"/>
        <rFont val="Calibri"/>
        <family val="2"/>
        <charset val="238"/>
      </rPr>
      <t>1</t>
    </r>
  </si>
  <si>
    <r>
      <rPr>
        <vertAlign val="superscript"/>
        <sz val="10"/>
        <rFont val="Calibri"/>
        <family val="2"/>
        <charset val="238"/>
      </rPr>
      <t>1</t>
    </r>
    <r>
      <rPr>
        <sz val="10"/>
        <rFont val="Calibri"/>
        <family val="2"/>
        <charset val="238"/>
      </rPr>
      <t>Pole wypełniane w przypadku znacznej rozbieżności w ocenie, dokonanej przez  Oceniającego 1 i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</si>
</sst>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61">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0"/>
      <name val="Arial"/>
      <family val="2"/>
      <charset val="238"/>
    </font>
    <font>
      <b/>
      <sz val="14"/>
      <name val="Calibri"/>
      <family val="2"/>
      <charset val="238"/>
    </font>
    <font>
      <sz val="10"/>
      <name val="Calibri"/>
      <family val="2"/>
      <charset val="238"/>
    </font>
    <font>
      <b/>
      <sz val="12"/>
      <name val="Calibri"/>
      <family val="2"/>
      <charset val="238"/>
    </font>
    <font>
      <sz val="12"/>
      <name val="Calibri"/>
      <family val="2"/>
      <charset val="238"/>
    </font>
    <font>
      <b/>
      <sz val="12"/>
      <color rgb="FFFF0000"/>
      <name val="Calibri"/>
      <family val="2"/>
      <charset val="238"/>
    </font>
    <font>
      <b/>
      <sz val="11"/>
      <name val="Calibri"/>
      <family val="2"/>
      <charset val="238"/>
    </font>
    <font>
      <sz val="11"/>
      <name val="Calibri"/>
      <family val="2"/>
      <charset val="238"/>
    </font>
    <font>
      <i/>
      <sz val="12"/>
      <name val="Calibri"/>
      <family val="2"/>
      <charset val="238"/>
    </font>
    <font>
      <b/>
      <sz val="10"/>
      <color theme="1"/>
      <name val="Calibri"/>
      <family val="2"/>
      <charset val="238"/>
    </font>
    <font>
      <sz val="10"/>
      <color theme="1"/>
      <name val="Calibri"/>
      <family val="2"/>
      <charset val="238"/>
    </font>
    <font>
      <b/>
      <sz val="10"/>
      <name val="Calibri"/>
      <family val="2"/>
      <charset val="238"/>
    </font>
    <font>
      <b/>
      <sz val="12"/>
      <color theme="1"/>
      <name val="Calibri"/>
      <family val="2"/>
      <charset val="238"/>
    </font>
    <font>
      <b/>
      <sz val="14"/>
      <color rgb="FFFF0000"/>
      <name val="Calibri"/>
      <family val="2"/>
      <charset val="238"/>
    </font>
    <font>
      <i/>
      <sz val="9"/>
      <name val="Calibri"/>
      <family val="2"/>
      <charset val="238"/>
    </font>
    <font>
      <sz val="12"/>
      <color rgb="FFFF0000"/>
      <name val="Calibri"/>
      <family val="2"/>
      <charset val="238"/>
    </font>
    <font>
      <sz val="9"/>
      <name val="Calibri"/>
      <family val="2"/>
      <charset val="238"/>
    </font>
    <font>
      <b/>
      <sz val="9"/>
      <name val="Calibri"/>
      <family val="2"/>
      <charset val="238"/>
    </font>
    <font>
      <sz val="12"/>
      <color rgb="FFFF0000"/>
      <name val="Calibri"/>
      <family val="2"/>
      <charset val="238"/>
      <scheme val="minor"/>
    </font>
    <font>
      <b/>
      <sz val="12"/>
      <name val="Calibri"/>
      <family val="2"/>
      <charset val="238"/>
      <scheme val="minor"/>
    </font>
    <font>
      <i/>
      <sz val="12"/>
      <name val="Calibri"/>
      <family val="2"/>
      <charset val="238"/>
      <scheme val="minor"/>
    </font>
    <font>
      <b/>
      <sz val="10"/>
      <color theme="1"/>
      <name val="Calibri"/>
      <family val="2"/>
      <charset val="238"/>
      <scheme val="minor"/>
    </font>
    <font>
      <sz val="9"/>
      <name val="Calibri"/>
      <family val="2"/>
      <charset val="238"/>
      <scheme val="minor"/>
    </font>
    <font>
      <b/>
      <sz val="9"/>
      <name val="Calibri"/>
      <family val="2"/>
      <charset val="238"/>
      <scheme val="minor"/>
    </font>
    <font>
      <b/>
      <sz val="10"/>
      <name val="Calibri"/>
      <family val="2"/>
      <charset val="238"/>
      <scheme val="minor"/>
    </font>
    <font>
      <sz val="9"/>
      <color theme="1"/>
      <name val="Calibri"/>
      <family val="2"/>
      <charset val="238"/>
      <scheme val="minor"/>
    </font>
    <font>
      <sz val="10"/>
      <color rgb="FFFF0000"/>
      <name val="Calibri"/>
      <family val="2"/>
      <charset val="238"/>
      <scheme val="minor"/>
    </font>
    <font>
      <i/>
      <sz val="10"/>
      <name val="Calibri"/>
      <family val="2"/>
      <charset val="238"/>
      <scheme val="minor"/>
    </font>
    <font>
      <sz val="10"/>
      <color theme="1"/>
      <name val="Calibri"/>
      <family val="2"/>
      <charset val="238"/>
      <scheme val="minor"/>
    </font>
    <font>
      <b/>
      <sz val="10"/>
      <color rgb="FFFF0000"/>
      <name val="Calibri"/>
      <family val="2"/>
      <charset val="238"/>
    </font>
    <font>
      <vertAlign val="superscript"/>
      <sz val="10"/>
      <name val="Calibri"/>
      <family val="2"/>
      <charset val="238"/>
    </font>
    <font>
      <b/>
      <sz val="14"/>
      <name val="Calibri"/>
      <family val="2"/>
      <charset val="238"/>
      <scheme val="minor"/>
    </font>
    <font>
      <sz val="12"/>
      <name val="Calibri"/>
      <family val="2"/>
      <charset val="238"/>
      <scheme val="minor"/>
    </font>
    <font>
      <b/>
      <sz val="12"/>
      <color rgb="FFFF0000"/>
      <name val="Calibri"/>
      <family val="2"/>
      <charset val="238"/>
      <scheme val="minor"/>
    </font>
    <font>
      <b/>
      <sz val="14"/>
      <color rgb="FFFF0000"/>
      <name val="Calibri"/>
      <family val="2"/>
      <charset val="238"/>
      <scheme val="minor"/>
    </font>
    <font>
      <i/>
      <sz val="9"/>
      <name val="Calibri"/>
      <family val="2"/>
      <charset val="238"/>
      <scheme val="minor"/>
    </font>
    <font>
      <b/>
      <sz val="11"/>
      <name val="Calibri"/>
      <family val="2"/>
      <charset val="238"/>
      <scheme val="minor"/>
    </font>
    <font>
      <sz val="11"/>
      <name val="Calibri"/>
      <family val="2"/>
      <charset val="238"/>
      <scheme val="minor"/>
    </font>
  </fonts>
  <fills count="20">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
      <patternFill patternType="solid">
        <fgColor rgb="FFFFFF00"/>
        <bgColor indexed="64"/>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3">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23" fillId="0" borderId="0" applyFont="0" applyFill="0" applyBorder="0" applyAlignment="0" applyProtection="0"/>
  </cellStyleXfs>
  <cellXfs count="409">
    <xf numFmtId="0" fontId="0" fillId="0" borderId="0" xfId="0"/>
    <xf numFmtId="0" fontId="22" fillId="0" borderId="0" xfId="0" applyFont="1" applyAlignment="1">
      <alignment vertical="center"/>
    </xf>
    <xf numFmtId="0" fontId="25" fillId="0" borderId="0" xfId="0" applyFont="1"/>
    <xf numFmtId="0" fontId="26" fillId="15" borderId="0" xfId="0" applyFont="1" applyFill="1" applyAlignment="1">
      <alignment vertical="center"/>
    </xf>
    <xf numFmtId="0" fontId="26" fillId="0" borderId="0" xfId="0" applyFont="1" applyAlignment="1">
      <alignment horizontal="left" vertical="center"/>
    </xf>
    <xf numFmtId="0" fontId="25" fillId="0" borderId="0" xfId="0" applyFont="1" applyAlignment="1">
      <alignment vertical="center"/>
    </xf>
    <xf numFmtId="0" fontId="26" fillId="0" borderId="0" xfId="0" applyFont="1" applyAlignment="1">
      <alignment horizontal="left" vertical="center" wrapText="1"/>
    </xf>
    <xf numFmtId="0" fontId="26" fillId="18" borderId="0" xfId="0" applyFont="1" applyFill="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vertical="center"/>
      <protection locked="0"/>
    </xf>
    <xf numFmtId="0" fontId="26" fillId="0" borderId="0" xfId="0" applyFont="1" applyAlignment="1">
      <alignment horizontal="center" vertical="center" wrapText="1"/>
    </xf>
    <xf numFmtId="164" fontId="27" fillId="0" borderId="0" xfId="0" applyNumberFormat="1" applyFont="1" applyAlignment="1" applyProtection="1">
      <alignment vertical="center"/>
      <protection locked="0"/>
    </xf>
    <xf numFmtId="0" fontId="27" fillId="0" borderId="0" xfId="0" applyFont="1"/>
    <xf numFmtId="164" fontId="27" fillId="0" borderId="0" xfId="0" applyNumberFormat="1" applyFont="1"/>
    <xf numFmtId="0" fontId="27" fillId="0" borderId="0" xfId="0" applyFont="1" applyAlignment="1">
      <alignment horizontal="left" wrapText="1" indent="1"/>
    </xf>
    <xf numFmtId="9" fontId="27" fillId="0" borderId="0" xfId="23" applyFont="1" applyAlignment="1">
      <alignment horizontal="center"/>
    </xf>
    <xf numFmtId="0" fontId="27" fillId="0" borderId="0" xfId="0" applyFont="1" applyAlignment="1">
      <alignment horizontal="left" indent="1"/>
    </xf>
    <xf numFmtId="9" fontId="27" fillId="0" borderId="0" xfId="23" applyFont="1"/>
    <xf numFmtId="0" fontId="26" fillId="15" borderId="0" xfId="0" applyFont="1" applyFill="1" applyAlignment="1">
      <alignment horizontal="right" vertical="center"/>
    </xf>
    <xf numFmtId="0" fontId="28" fillId="0" borderId="0" xfId="0" applyFont="1" applyAlignment="1">
      <alignment horizontal="left" vertical="center"/>
    </xf>
    <xf numFmtId="14" fontId="26" fillId="0" borderId="0" xfId="0" applyNumberFormat="1" applyFont="1" applyAlignment="1" applyProtection="1">
      <alignment horizontal="left" wrapText="1"/>
      <protection locked="0"/>
    </xf>
    <xf numFmtId="14" fontId="27" fillId="0" borderId="0" xfId="0" applyNumberFormat="1" applyFont="1" applyAlignment="1" applyProtection="1">
      <alignment horizontal="center" vertical="center" wrapText="1"/>
      <protection locked="0"/>
    </xf>
    <xf numFmtId="14" fontId="26" fillId="0" borderId="0" xfId="0" applyNumberFormat="1" applyFont="1" applyAlignment="1">
      <alignment horizontal="left"/>
    </xf>
    <xf numFmtId="0" fontId="27" fillId="0" borderId="0" xfId="0" applyFont="1" applyAlignment="1">
      <alignment horizontal="center"/>
    </xf>
    <xf numFmtId="0" fontId="30" fillId="0" borderId="0" xfId="0" applyFont="1"/>
    <xf numFmtId="0" fontId="26" fillId="0" borderId="0" xfId="0" applyFont="1" applyAlignment="1">
      <alignment horizontal="center"/>
    </xf>
    <xf numFmtId="0" fontId="26" fillId="0" borderId="0" xfId="0" applyFont="1"/>
    <xf numFmtId="0" fontId="27" fillId="0" borderId="0" xfId="0" applyFont="1" applyAlignment="1">
      <alignment vertical="center"/>
    </xf>
    <xf numFmtId="0" fontId="28" fillId="0" borderId="0" xfId="0" applyFont="1" applyAlignment="1">
      <alignment horizontal="left" wrapText="1"/>
    </xf>
    <xf numFmtId="0" fontId="25"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horizontal="left" wrapText="1"/>
    </xf>
    <xf numFmtId="0" fontId="25" fillId="0" borderId="0" xfId="0" applyFont="1" applyAlignment="1">
      <alignment wrapText="1"/>
    </xf>
    <xf numFmtId="0" fontId="31" fillId="0" borderId="0" xfId="0" applyFont="1"/>
    <xf numFmtId="0" fontId="26" fillId="0" borderId="0" xfId="0" applyFont="1" applyAlignment="1">
      <alignment wrapText="1"/>
    </xf>
    <xf numFmtId="0" fontId="25" fillId="0" borderId="32" xfId="0" applyFont="1" applyBorder="1" applyAlignment="1">
      <alignment horizontal="center" vertical="center"/>
    </xf>
    <xf numFmtId="0" fontId="32" fillId="15" borderId="10" xfId="0" applyFont="1" applyFill="1" applyBorder="1" applyAlignment="1">
      <alignment horizontal="center" vertical="center"/>
    </xf>
    <xf numFmtId="0" fontId="32" fillId="15" borderId="0" xfId="0" applyFont="1" applyFill="1" applyAlignment="1">
      <alignment horizontal="center" vertical="center" wrapText="1"/>
    </xf>
    <xf numFmtId="0" fontId="33" fillId="15" borderId="0" xfId="0" applyFont="1" applyFill="1" applyAlignment="1">
      <alignment horizontal="center" vertical="center"/>
    </xf>
    <xf numFmtId="0" fontId="33" fillId="15" borderId="11" xfId="0" applyFont="1" applyFill="1" applyBorder="1" applyAlignment="1">
      <alignment horizontal="center" vertical="center"/>
    </xf>
    <xf numFmtId="0" fontId="33" fillId="15" borderId="11" xfId="0" applyFont="1" applyFill="1" applyBorder="1" applyAlignment="1">
      <alignment horizontal="center" vertical="center" wrapText="1"/>
    </xf>
    <xf numFmtId="0" fontId="33" fillId="15" borderId="11" xfId="9" applyFont="1" applyFill="1" applyBorder="1" applyAlignment="1">
      <alignment horizontal="center" vertical="center"/>
    </xf>
    <xf numFmtId="0" fontId="25" fillId="13" borderId="0" xfId="0" applyFont="1" applyFill="1" applyAlignment="1">
      <alignment horizontal="center" vertical="center"/>
    </xf>
    <xf numFmtId="0" fontId="34"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7" fillId="13" borderId="12" xfId="0" applyNumberFormat="1" applyFont="1" applyFill="1" applyBorder="1" applyAlignment="1" applyProtection="1">
      <alignment horizontal="center" vertical="center"/>
      <protection locked="0"/>
    </xf>
    <xf numFmtId="49" fontId="27" fillId="16" borderId="12" xfId="0" applyNumberFormat="1" applyFont="1" applyFill="1" applyBorder="1" applyAlignment="1" applyProtection="1">
      <alignment horizontal="center" vertical="center"/>
      <protection locked="0"/>
    </xf>
    <xf numFmtId="0" fontId="27" fillId="13" borderId="12" xfId="0" applyFont="1" applyFill="1" applyBorder="1" applyAlignment="1">
      <alignment horizontal="center" vertical="center"/>
    </xf>
    <xf numFmtId="0" fontId="34" fillId="13" borderId="12" xfId="0" applyFont="1" applyFill="1" applyBorder="1" applyAlignment="1">
      <alignment horizontal="left" vertical="center" wrapText="1"/>
    </xf>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applyAlignment="1">
      <alignment horizontal="left" vertical="top" wrapText="1"/>
    </xf>
    <xf numFmtId="49" fontId="27" fillId="0" borderId="0" xfId="0" applyNumberFormat="1" applyFont="1" applyAlignment="1">
      <alignment horizontal="center" vertical="center"/>
    </xf>
    <xf numFmtId="0" fontId="26" fillId="15" borderId="12" xfId="0" applyFont="1" applyFill="1" applyBorder="1" applyAlignment="1">
      <alignment horizontal="center" vertical="top" wrapText="1"/>
    </xf>
    <xf numFmtId="0" fontId="31" fillId="15" borderId="12" xfId="0" applyFont="1" applyFill="1" applyBorder="1" applyAlignment="1">
      <alignment horizontal="center" vertical="top" wrapText="1"/>
    </xf>
    <xf numFmtId="0" fontId="26" fillId="14" borderId="24" xfId="0" applyFont="1" applyFill="1" applyBorder="1" applyAlignment="1">
      <alignment horizontal="center" vertical="center" wrapText="1"/>
    </xf>
    <xf numFmtId="0" fontId="26" fillId="14" borderId="23" xfId="0" applyFont="1" applyFill="1" applyBorder="1" applyAlignment="1">
      <alignment horizontal="center" vertical="center" wrapText="1"/>
    </xf>
    <xf numFmtId="0" fontId="26" fillId="14" borderId="30" xfId="0" applyFont="1" applyFill="1" applyBorder="1" applyAlignment="1">
      <alignment horizontal="center" vertical="center"/>
    </xf>
    <xf numFmtId="0" fontId="26" fillId="14" borderId="22" xfId="0" applyFont="1" applyFill="1" applyBorder="1" applyAlignment="1">
      <alignment horizontal="center" vertical="center"/>
    </xf>
    <xf numFmtId="0" fontId="26" fillId="14" borderId="23" xfId="0" applyFont="1" applyFill="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26" fillId="0" borderId="3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horizontal="center"/>
    </xf>
    <xf numFmtId="0" fontId="27" fillId="0" borderId="0" xfId="0" applyFont="1" applyAlignment="1">
      <alignment wrapText="1"/>
    </xf>
    <xf numFmtId="0" fontId="28"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35" fillId="14" borderId="16" xfId="0" applyFont="1" applyFill="1" applyBorder="1" applyAlignment="1">
      <alignment horizontal="center" vertical="center" wrapText="1"/>
    </xf>
    <xf numFmtId="0" fontId="35" fillId="14" borderId="30" xfId="0" applyFont="1" applyFill="1" applyBorder="1" applyAlignment="1">
      <alignment horizontal="center" vertical="center" wrapText="1"/>
    </xf>
    <xf numFmtId="0" fontId="26" fillId="0" borderId="18" xfId="0" applyFont="1" applyBorder="1" applyAlignment="1">
      <alignment vertical="center"/>
    </xf>
    <xf numFmtId="0" fontId="26" fillId="0" borderId="0" xfId="0" applyFont="1" applyAlignment="1">
      <alignment vertical="center"/>
    </xf>
    <xf numFmtId="0" fontId="26" fillId="0" borderId="24"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30" xfId="0" applyFont="1" applyBorder="1" applyAlignment="1">
      <alignment horizontal="center" vertical="center"/>
    </xf>
    <xf numFmtId="0" fontId="25" fillId="0" borderId="18" xfId="0" applyFont="1" applyBorder="1" applyAlignment="1">
      <alignment vertical="center"/>
    </xf>
    <xf numFmtId="0" fontId="27" fillId="0" borderId="0" xfId="0" applyFont="1" applyAlignment="1">
      <alignment vertical="center" wrapText="1"/>
    </xf>
    <xf numFmtId="0" fontId="25" fillId="0" borderId="0" xfId="0" applyFont="1" applyAlignment="1">
      <alignment vertical="center" wrapText="1"/>
    </xf>
    <xf numFmtId="0" fontId="26" fillId="0" borderId="30" xfId="0" applyFont="1" applyBorder="1" applyAlignment="1">
      <alignment vertical="center" wrapText="1"/>
    </xf>
    <xf numFmtId="0" fontId="25" fillId="0" borderId="30" xfId="0" applyFont="1" applyBorder="1" applyAlignment="1">
      <alignment vertical="center" wrapText="1"/>
    </xf>
    <xf numFmtId="0" fontId="25" fillId="0" borderId="0" xfId="0" applyFont="1" applyAlignment="1">
      <alignment horizontal="center" vertical="top"/>
    </xf>
    <xf numFmtId="0" fontId="36" fillId="0" borderId="0" xfId="0" applyFont="1" applyAlignment="1">
      <alignment horizontal="left" vertical="center"/>
    </xf>
    <xf numFmtId="0" fontId="26" fillId="0" borderId="0" xfId="0" applyFont="1" applyAlignment="1">
      <alignment horizontal="left" vertical="top"/>
    </xf>
    <xf numFmtId="0" fontId="31" fillId="0" borderId="0" xfId="0" applyFont="1" applyAlignment="1">
      <alignment horizontal="left" vertical="top"/>
    </xf>
    <xf numFmtId="0" fontId="24" fillId="0" borderId="0" xfId="0" applyFont="1" applyAlignment="1">
      <alignment horizontal="left" vertical="top"/>
    </xf>
    <xf numFmtId="0" fontId="31" fillId="0" borderId="28" xfId="0" applyFont="1" applyBorder="1" applyAlignment="1">
      <alignment horizontal="left" vertical="top"/>
    </xf>
    <xf numFmtId="0" fontId="27" fillId="0" borderId="28" xfId="0" applyFont="1" applyBorder="1"/>
    <xf numFmtId="0" fontId="27" fillId="0" borderId="28" xfId="0" applyFont="1" applyBorder="1" applyAlignment="1">
      <alignment horizontal="center"/>
    </xf>
    <xf numFmtId="0" fontId="25" fillId="0" borderId="28" xfId="0" applyFont="1" applyBorder="1" applyAlignment="1">
      <alignment vertical="center"/>
    </xf>
    <xf numFmtId="0" fontId="32" fillId="15" borderId="12" xfId="0" applyFont="1" applyFill="1" applyBorder="1" applyAlignment="1">
      <alignment horizontal="center" vertical="center" wrapText="1"/>
    </xf>
    <xf numFmtId="0" fontId="32" fillId="15" borderId="29" xfId="0" applyFont="1" applyFill="1" applyBorder="1" applyAlignment="1">
      <alignment horizontal="center" vertical="center" wrapText="1"/>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37" fillId="0" borderId="25" xfId="0" applyFont="1" applyBorder="1" applyAlignment="1">
      <alignment horizontal="left" vertical="top"/>
    </xf>
    <xf numFmtId="0" fontId="34" fillId="15" borderId="12" xfId="0" applyFont="1" applyFill="1" applyBorder="1" applyAlignment="1">
      <alignment horizontal="center" vertical="top" wrapText="1"/>
    </xf>
    <xf numFmtId="49" fontId="25" fillId="0" borderId="0" xfId="0" applyNumberFormat="1" applyFont="1" applyAlignment="1">
      <alignment horizontal="center" vertical="top"/>
    </xf>
    <xf numFmtId="0" fontId="38" fillId="0" borderId="0" xfId="0" applyFont="1" applyAlignment="1">
      <alignment horizontal="left" vertical="center"/>
    </xf>
    <xf numFmtId="0" fontId="25" fillId="0" borderId="0" xfId="0" applyFont="1" applyAlignment="1">
      <alignment horizontal="left" vertical="top" wrapText="1"/>
    </xf>
    <xf numFmtId="0" fontId="39" fillId="13" borderId="12" xfId="0" applyFont="1" applyFill="1" applyBorder="1" applyAlignment="1">
      <alignment horizontal="center" vertical="center" wrapText="1"/>
    </xf>
    <xf numFmtId="0" fontId="40" fillId="13" borderId="12" xfId="0" applyFont="1" applyFill="1" applyBorder="1" applyAlignment="1">
      <alignment horizontal="left" vertical="center" wrapText="1"/>
    </xf>
    <xf numFmtId="0" fontId="39" fillId="13" borderId="12" xfId="0" applyFont="1" applyFill="1" applyBorder="1" applyAlignment="1">
      <alignment horizontal="left" vertical="center" wrapText="1"/>
    </xf>
    <xf numFmtId="0" fontId="39" fillId="13" borderId="12" xfId="0" applyFont="1" applyFill="1" applyBorder="1" applyAlignment="1" applyProtection="1">
      <alignment horizontal="center" vertical="center" wrapText="1"/>
      <protection locked="0"/>
    </xf>
    <xf numFmtId="0" fontId="22" fillId="0" borderId="0" xfId="0" applyFont="1"/>
    <xf numFmtId="0" fontId="41" fillId="0" borderId="0" xfId="0" applyFont="1" applyAlignment="1">
      <alignment horizontal="left" vertical="center"/>
    </xf>
    <xf numFmtId="0" fontId="42" fillId="0" borderId="0" xfId="0" applyFont="1" applyAlignment="1">
      <alignment horizontal="left" vertical="top"/>
    </xf>
    <xf numFmtId="0" fontId="22" fillId="0" borderId="0" xfId="0" applyFont="1" applyAlignment="1">
      <alignment horizontal="left" vertical="top" wrapText="1"/>
    </xf>
    <xf numFmtId="0" fontId="43" fillId="0" borderId="0" xfId="0" applyFont="1" applyAlignment="1">
      <alignment horizontal="left" vertical="top"/>
    </xf>
    <xf numFmtId="0" fontId="44" fillId="15" borderId="12" xfId="0" applyFont="1" applyFill="1" applyBorder="1" applyAlignment="1">
      <alignment horizontal="center" vertical="center" wrapText="1"/>
    </xf>
    <xf numFmtId="0" fontId="45" fillId="13" borderId="12" xfId="0" applyFont="1" applyFill="1" applyBorder="1" applyAlignment="1">
      <alignment horizontal="center" vertical="center" wrapText="1"/>
    </xf>
    <xf numFmtId="0" fontId="46" fillId="13" borderId="12" xfId="0" applyFont="1" applyFill="1" applyBorder="1" applyAlignment="1">
      <alignment horizontal="left" vertical="center" wrapText="1"/>
    </xf>
    <xf numFmtId="0" fontId="45" fillId="13" borderId="12" xfId="0" applyFont="1" applyFill="1" applyBorder="1" applyAlignment="1">
      <alignment horizontal="left" vertical="center" wrapText="1"/>
    </xf>
    <xf numFmtId="0" fontId="45" fillId="13" borderId="12" xfId="0" applyFont="1" applyFill="1" applyBorder="1" applyAlignment="1" applyProtection="1">
      <alignment horizontal="center" vertical="center" wrapText="1"/>
      <protection locked="0"/>
    </xf>
    <xf numFmtId="0" fontId="45" fillId="13" borderId="12" xfId="0" applyFont="1" applyFill="1" applyBorder="1" applyAlignment="1" applyProtection="1">
      <alignment horizontal="left" vertical="center" wrapText="1"/>
      <protection locked="0"/>
    </xf>
    <xf numFmtId="0" fontId="45" fillId="17" borderId="12" xfId="0" applyFont="1" applyFill="1" applyBorder="1" applyAlignment="1" applyProtection="1">
      <alignment horizontal="left" vertical="center" wrapText="1"/>
      <protection locked="0"/>
    </xf>
    <xf numFmtId="0" fontId="47" fillId="15" borderId="16" xfId="0" applyFont="1" applyFill="1" applyBorder="1" applyAlignment="1">
      <alignment horizontal="center" vertical="top"/>
    </xf>
    <xf numFmtId="0" fontId="47" fillId="15" borderId="13" xfId="0" applyFont="1" applyFill="1" applyBorder="1" applyAlignment="1">
      <alignment horizontal="center" vertical="top"/>
    </xf>
    <xf numFmtId="0" fontId="47" fillId="15" borderId="17" xfId="0" applyFont="1" applyFill="1" applyBorder="1" applyAlignment="1">
      <alignment horizontal="center" vertical="top"/>
    </xf>
    <xf numFmtId="0" fontId="47" fillId="15" borderId="18" xfId="0" applyFont="1" applyFill="1" applyBorder="1" applyAlignment="1">
      <alignment horizontal="center" vertical="top"/>
    </xf>
    <xf numFmtId="0" fontId="47" fillId="15" borderId="0" xfId="0" applyFont="1" applyFill="1" applyAlignment="1">
      <alignment horizontal="center" vertical="top"/>
    </xf>
    <xf numFmtId="0" fontId="47" fillId="15" borderId="19" xfId="0" applyFont="1" applyFill="1" applyBorder="1" applyAlignment="1">
      <alignment horizontal="center" vertical="top"/>
    </xf>
    <xf numFmtId="0" fontId="47" fillId="15" borderId="20" xfId="0" applyFont="1" applyFill="1" applyBorder="1" applyAlignment="1">
      <alignment horizontal="center" vertical="top"/>
    </xf>
    <xf numFmtId="0" fontId="47" fillId="15" borderId="21" xfId="0" applyFont="1" applyFill="1" applyBorder="1" applyAlignment="1">
      <alignment horizontal="center" vertical="top"/>
    </xf>
    <xf numFmtId="0" fontId="47" fillId="15" borderId="10" xfId="0" applyFont="1" applyFill="1" applyBorder="1" applyAlignment="1">
      <alignment horizontal="center" vertical="top"/>
    </xf>
    <xf numFmtId="0" fontId="47" fillId="0" borderId="20" xfId="0" applyFont="1" applyBorder="1" applyAlignment="1">
      <alignment horizontal="center" vertical="center"/>
    </xf>
    <xf numFmtId="0" fontId="47" fillId="0" borderId="10" xfId="0" applyFont="1" applyBorder="1" applyAlignment="1">
      <alignment horizontal="center" vertical="center"/>
    </xf>
    <xf numFmtId="0" fontId="49" fillId="0" borderId="0" xfId="0" applyFont="1" applyAlignment="1">
      <alignment horizontal="left" vertical="center"/>
    </xf>
    <xf numFmtId="0" fontId="47" fillId="0" borderId="0" xfId="0" applyFont="1" applyAlignment="1">
      <alignment horizontal="left" vertical="top"/>
    </xf>
    <xf numFmtId="0" fontId="50" fillId="0" borderId="0" xfId="0" applyFont="1" applyAlignment="1">
      <alignment horizontal="left" vertical="top"/>
    </xf>
    <xf numFmtId="0" fontId="22" fillId="13" borderId="12" xfId="0" applyFont="1" applyFill="1" applyBorder="1" applyAlignment="1">
      <alignment horizontal="center" vertical="center" wrapText="1"/>
    </xf>
    <xf numFmtId="0" fontId="47" fillId="13" borderId="12" xfId="0" applyFont="1" applyFill="1" applyBorder="1" applyAlignment="1">
      <alignment horizontal="left" vertical="center" wrapText="1"/>
    </xf>
    <xf numFmtId="0" fontId="22" fillId="13" borderId="12" xfId="0" applyFont="1" applyFill="1" applyBorder="1" applyAlignment="1">
      <alignment horizontal="left" vertical="center" wrapText="1"/>
    </xf>
    <xf numFmtId="0" fontId="22" fillId="13" borderId="12" xfId="0" applyFont="1" applyFill="1" applyBorder="1" applyAlignment="1" applyProtection="1">
      <alignment horizontal="center" vertical="center" wrapText="1"/>
      <protection locked="0"/>
    </xf>
    <xf numFmtId="0" fontId="22" fillId="13" borderId="12" xfId="0" applyFont="1" applyFill="1" applyBorder="1" applyAlignment="1" applyProtection="1">
      <alignment horizontal="left" vertical="center" wrapText="1"/>
      <protection locked="0"/>
    </xf>
    <xf numFmtId="0" fontId="22" fillId="17" borderId="12" xfId="0" applyFont="1" applyFill="1" applyBorder="1" applyAlignment="1" applyProtection="1">
      <alignment horizontal="left" vertical="center" wrapText="1"/>
      <protection locked="0"/>
    </xf>
    <xf numFmtId="0" fontId="47" fillId="14" borderId="24" xfId="0" applyFont="1" applyFill="1" applyBorder="1" applyAlignment="1">
      <alignment horizontal="center" vertical="center" wrapText="1"/>
    </xf>
    <xf numFmtId="0" fontId="47" fillId="14" borderId="23" xfId="0" applyFont="1" applyFill="1" applyBorder="1" applyAlignment="1">
      <alignment horizontal="center" vertical="center" wrapText="1"/>
    </xf>
    <xf numFmtId="0" fontId="47" fillId="14" borderId="30" xfId="0" applyFont="1" applyFill="1" applyBorder="1" applyAlignment="1">
      <alignment horizontal="center" vertical="center"/>
    </xf>
    <xf numFmtId="0" fontId="47" fillId="14" borderId="22" xfId="0" applyFont="1" applyFill="1" applyBorder="1" applyAlignment="1">
      <alignment horizontal="center" vertical="center"/>
    </xf>
    <xf numFmtId="0" fontId="47" fillId="14" borderId="23" xfId="0" applyFont="1" applyFill="1" applyBorder="1" applyAlignment="1">
      <alignment horizontal="center" vertical="center"/>
    </xf>
    <xf numFmtId="0" fontId="47" fillId="0" borderId="31"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35" fillId="14" borderId="24" xfId="0" applyFont="1" applyFill="1" applyBorder="1" applyAlignment="1">
      <alignment horizontal="center" vertical="center" wrapText="1"/>
    </xf>
    <xf numFmtId="0" fontId="35" fillId="14" borderId="23" xfId="0" applyFont="1" applyFill="1" applyBorder="1" applyAlignment="1">
      <alignment horizontal="center" vertical="center" wrapText="1"/>
    </xf>
    <xf numFmtId="0" fontId="26" fillId="0" borderId="24" xfId="0" applyFont="1" applyBorder="1" applyAlignment="1">
      <alignment horizontal="center" wrapText="1"/>
    </xf>
    <xf numFmtId="0" fontId="26" fillId="0" borderId="22" xfId="0" applyFont="1" applyBorder="1" applyAlignment="1">
      <alignment horizontal="center" wrapText="1"/>
    </xf>
    <xf numFmtId="0" fontId="26" fillId="0" borderId="23" xfId="0" applyFont="1" applyBorder="1" applyAlignment="1">
      <alignment horizontal="center" wrapText="1"/>
    </xf>
    <xf numFmtId="0" fontId="26" fillId="0" borderId="16" xfId="0" applyFont="1" applyBorder="1" applyAlignment="1">
      <alignment horizontal="left" vertical="center" wrapText="1"/>
    </xf>
    <xf numFmtId="0" fontId="27" fillId="0" borderId="3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27" fillId="0" borderId="20" xfId="0" applyFont="1" applyBorder="1" applyAlignment="1">
      <alignment horizontal="center"/>
    </xf>
    <xf numFmtId="0" fontId="27" fillId="0" borderId="10" xfId="0" applyFont="1" applyBorder="1" applyAlignment="1">
      <alignment horizontal="center"/>
    </xf>
    <xf numFmtId="0" fontId="27" fillId="0" borderId="10" xfId="0" applyFont="1" applyBorder="1" applyAlignment="1">
      <alignment horizontal="center" vertical="center"/>
    </xf>
    <xf numFmtId="0" fontId="27" fillId="0" borderId="13" xfId="0" applyFont="1" applyBorder="1"/>
    <xf numFmtId="0" fontId="27" fillId="0" borderId="19" xfId="0" applyFont="1" applyBorder="1" applyAlignment="1">
      <alignment horizontal="center"/>
    </xf>
    <xf numFmtId="0" fontId="27" fillId="0" borderId="1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0" borderId="0" xfId="0" applyFont="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10" xfId="0" applyFont="1" applyBorder="1" applyAlignment="1">
      <alignment horizontal="left" vertical="center" wrapText="1"/>
    </xf>
    <xf numFmtId="0" fontId="38" fillId="0" borderId="0" xfId="0" applyFont="1" applyAlignment="1">
      <alignment horizontal="center" vertical="center"/>
    </xf>
    <xf numFmtId="0" fontId="33" fillId="0" borderId="0" xfId="0" applyFont="1"/>
    <xf numFmtId="0" fontId="25" fillId="0" borderId="0" xfId="0" applyFont="1" applyAlignment="1">
      <alignment horizontal="center" vertical="top" wrapText="1"/>
    </xf>
    <xf numFmtId="0" fontId="25" fillId="0" borderId="28" xfId="0" applyFont="1" applyBorder="1" applyAlignment="1">
      <alignment horizontal="left" vertical="center"/>
    </xf>
    <xf numFmtId="49" fontId="39" fillId="13" borderId="12" xfId="0" applyNumberFormat="1" applyFont="1" applyFill="1" applyBorder="1" applyAlignment="1" applyProtection="1">
      <alignment horizontal="center" vertical="center" wrapText="1"/>
      <protection locked="0"/>
    </xf>
    <xf numFmtId="1" fontId="39" fillId="13" borderId="12" xfId="0" applyNumberFormat="1" applyFont="1" applyFill="1" applyBorder="1" applyAlignment="1" applyProtection="1">
      <alignment horizontal="center" vertical="center" wrapText="1"/>
      <protection locked="0"/>
    </xf>
    <xf numFmtId="1" fontId="39" fillId="15" borderId="12" xfId="0" applyNumberFormat="1" applyFont="1" applyFill="1" applyBorder="1" applyAlignment="1" applyProtection="1">
      <alignment horizontal="center" vertical="center" wrapText="1"/>
      <protection locked="0"/>
    </xf>
    <xf numFmtId="1" fontId="39" fillId="15" borderId="12" xfId="0" applyNumberFormat="1" applyFont="1" applyFill="1" applyBorder="1" applyAlignment="1">
      <alignment horizontal="center" vertical="center" wrapText="1"/>
    </xf>
    <xf numFmtId="0" fontId="39" fillId="13" borderId="15" xfId="0" applyFont="1" applyFill="1" applyBorder="1" applyAlignment="1">
      <alignment horizontal="center" vertical="center" wrapText="1"/>
    </xf>
    <xf numFmtId="0" fontId="40" fillId="13" borderId="11" xfId="0" applyFont="1" applyFill="1" applyBorder="1" applyAlignment="1">
      <alignment horizontal="left" vertical="center" wrapText="1"/>
    </xf>
    <xf numFmtId="0" fontId="39" fillId="13" borderId="11" xfId="0" applyFont="1" applyFill="1" applyBorder="1" applyAlignment="1">
      <alignment horizontal="left" vertical="center" wrapText="1"/>
    </xf>
    <xf numFmtId="0" fontId="39" fillId="13" borderId="11" xfId="0" applyFont="1" applyFill="1" applyBorder="1" applyAlignment="1">
      <alignment horizontal="center" vertical="center" wrapText="1"/>
    </xf>
    <xf numFmtId="49" fontId="39" fillId="13" borderId="11" xfId="0" applyNumberFormat="1" applyFont="1" applyFill="1" applyBorder="1" applyAlignment="1" applyProtection="1">
      <alignment horizontal="center" vertical="center" wrapText="1"/>
      <protection locked="0"/>
    </xf>
    <xf numFmtId="0" fontId="39" fillId="13" borderId="11" xfId="0" applyFont="1" applyFill="1" applyBorder="1" applyAlignment="1" applyProtection="1">
      <alignment horizontal="center" vertical="center" wrapText="1"/>
      <protection locked="0"/>
    </xf>
    <xf numFmtId="1" fontId="39" fillId="15" borderId="11" xfId="0" applyNumberFormat="1" applyFont="1" applyFill="1" applyBorder="1" applyAlignment="1" applyProtection="1">
      <alignment horizontal="center" vertical="center" wrapText="1"/>
      <protection locked="0"/>
    </xf>
    <xf numFmtId="0" fontId="39" fillId="13" borderId="26" xfId="0" applyFont="1" applyFill="1" applyBorder="1" applyAlignment="1">
      <alignment horizontal="center" vertical="center" wrapText="1"/>
    </xf>
    <xf numFmtId="0" fontId="34" fillId="13" borderId="0" xfId="0" applyFont="1" applyFill="1" applyAlignment="1">
      <alignment vertical="center" wrapText="1"/>
    </xf>
    <xf numFmtId="1" fontId="39" fillId="15" borderId="11" xfId="0" applyNumberFormat="1" applyFont="1" applyFill="1" applyBorder="1" applyAlignment="1">
      <alignment horizontal="center" vertical="center" wrapText="1"/>
    </xf>
    <xf numFmtId="0" fontId="34" fillId="13" borderId="12" xfId="0" applyFont="1" applyFill="1" applyBorder="1" applyAlignment="1">
      <alignment vertical="center" wrapText="1"/>
    </xf>
    <xf numFmtId="0" fontId="39" fillId="13" borderId="0" xfId="0" applyFont="1" applyFill="1" applyAlignment="1">
      <alignment horizontal="center" vertical="center" wrapText="1"/>
    </xf>
    <xf numFmtId="0" fontId="40" fillId="13" borderId="0" xfId="0" applyFont="1" applyFill="1" applyAlignment="1">
      <alignment horizontal="left"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49" fontId="29" fillId="15" borderId="45" xfId="0" applyNumberFormat="1" applyFont="1" applyFill="1" applyBorder="1" applyAlignment="1" applyProtection="1">
      <alignment horizontal="center" vertical="center" wrapText="1"/>
      <protection locked="0"/>
    </xf>
    <xf numFmtId="1" fontId="29" fillId="15" borderId="21" xfId="0" applyNumberFormat="1" applyFont="1" applyFill="1" applyBorder="1" applyAlignment="1">
      <alignment horizontal="center" vertical="center" wrapText="1"/>
    </xf>
    <xf numFmtId="1" fontId="29" fillId="15" borderId="46" xfId="0" applyNumberFormat="1" applyFont="1" applyFill="1" applyBorder="1" applyAlignment="1">
      <alignment horizontal="center" vertical="center" wrapText="1"/>
    </xf>
    <xf numFmtId="1" fontId="29" fillId="15" borderId="47" xfId="0" applyNumberFormat="1" applyFont="1" applyFill="1" applyBorder="1" applyAlignment="1">
      <alignment horizontal="center" vertical="center" wrapText="1"/>
    </xf>
    <xf numFmtId="0" fontId="39" fillId="13" borderId="0" xfId="0" applyFont="1" applyFill="1" applyAlignment="1">
      <alignment horizontal="left" vertical="center" wrapText="1"/>
    </xf>
    <xf numFmtId="49" fontId="39" fillId="13" borderId="0" xfId="0" applyNumberFormat="1" applyFont="1" applyFill="1" applyAlignment="1" applyProtection="1">
      <alignment horizontal="center" vertical="center" wrapText="1"/>
      <protection locked="0"/>
    </xf>
    <xf numFmtId="0" fontId="39" fillId="13" borderId="0" xfId="0" applyFont="1" applyFill="1" applyAlignment="1" applyProtection="1">
      <alignment horizontal="center" vertical="center" wrapText="1"/>
      <protection locked="0"/>
    </xf>
    <xf numFmtId="0" fontId="26" fillId="14" borderId="12" xfId="0" applyFont="1" applyFill="1" applyBorder="1" applyAlignment="1">
      <alignment horizontal="center" vertical="center" wrapText="1"/>
    </xf>
    <xf numFmtId="0" fontId="26" fillId="14" borderId="12" xfId="0" applyFont="1" applyFill="1" applyBorder="1" applyAlignment="1">
      <alignment horizontal="center" vertical="center"/>
    </xf>
    <xf numFmtId="0" fontId="25" fillId="0" borderId="12" xfId="0" applyFont="1" applyBorder="1"/>
    <xf numFmtId="0" fontId="27" fillId="0" borderId="12" xfId="0" applyFont="1" applyBorder="1" applyAlignment="1">
      <alignment horizontal="center" vertical="center"/>
    </xf>
    <xf numFmtId="0" fontId="28" fillId="0" borderId="0" xfId="0" applyFont="1"/>
    <xf numFmtId="0" fontId="26" fillId="0" borderId="0" xfId="0" applyFont="1" applyAlignment="1">
      <alignment horizontal="left" vertical="center"/>
    </xf>
    <xf numFmtId="0" fontId="34" fillId="15" borderId="30" xfId="0" applyFont="1" applyFill="1" applyBorder="1" applyAlignment="1">
      <alignment horizontal="center"/>
    </xf>
    <xf numFmtId="0" fontId="26" fillId="0" borderId="30" xfId="0" applyFont="1" applyBorder="1" applyAlignment="1">
      <alignment horizontal="center"/>
    </xf>
    <xf numFmtId="0" fontId="26" fillId="15" borderId="30" xfId="0" applyFont="1" applyFill="1" applyBorder="1" applyAlignment="1">
      <alignment horizontal="center"/>
    </xf>
    <xf numFmtId="0" fontId="25" fillId="0" borderId="30" xfId="0" applyFont="1" applyBorder="1" applyAlignment="1">
      <alignment horizontal="center"/>
    </xf>
    <xf numFmtId="0" fontId="26" fillId="0" borderId="0" xfId="0" applyFont="1" applyAlignment="1">
      <alignment horizontal="left"/>
    </xf>
    <xf numFmtId="164" fontId="26" fillId="15" borderId="0" xfId="32" applyNumberFormat="1" applyFont="1" applyFill="1" applyAlignment="1">
      <alignment horizontal="left"/>
    </xf>
    <xf numFmtId="49" fontId="25" fillId="19" borderId="0" xfId="0" applyNumberFormat="1" applyFont="1" applyFill="1" applyAlignment="1">
      <alignment horizontal="center" vertical="top"/>
    </xf>
    <xf numFmtId="0" fontId="26" fillId="15" borderId="24" xfId="0" applyFont="1" applyFill="1" applyBorder="1" applyAlignment="1">
      <alignment horizontal="left"/>
    </xf>
    <xf numFmtId="0" fontId="26" fillId="15" borderId="22" xfId="0" applyFont="1" applyFill="1" applyBorder="1" applyAlignment="1">
      <alignment horizontal="left"/>
    </xf>
    <xf numFmtId="0" fontId="26" fillId="15" borderId="23" xfId="0" applyFont="1" applyFill="1" applyBorder="1" applyAlignment="1">
      <alignment horizontal="left"/>
    </xf>
    <xf numFmtId="0" fontId="27" fillId="0" borderId="0" xfId="0" applyFont="1" applyAlignment="1">
      <alignment horizontal="left" vertical="top" wrapText="1"/>
    </xf>
    <xf numFmtId="0" fontId="26" fillId="0" borderId="30" xfId="0" applyFont="1" applyBorder="1" applyAlignment="1">
      <alignment horizontal="left" vertical="center"/>
    </xf>
    <xf numFmtId="0" fontId="26" fillId="0" borderId="24"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52" fillId="0" borderId="0" xfId="0" applyFont="1"/>
    <xf numFmtId="0" fontId="34" fillId="0" borderId="0" xfId="0" applyFont="1"/>
    <xf numFmtId="0" fontId="34" fillId="15" borderId="0" xfId="0" applyFont="1" applyFill="1"/>
    <xf numFmtId="0" fontId="34"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left"/>
    </xf>
    <xf numFmtId="0" fontId="34" fillId="0" borderId="0" xfId="0" applyFont="1" applyAlignment="1">
      <alignment horizontal="left" vertical="center" wrapText="1"/>
    </xf>
    <xf numFmtId="164" fontId="34" fillId="0" borderId="0" xfId="32" applyNumberFormat="1" applyFont="1" applyAlignment="1">
      <alignment horizontal="left" vertical="center"/>
    </xf>
    <xf numFmtId="164" fontId="34" fillId="0" borderId="0" xfId="0" applyNumberFormat="1" applyFont="1" applyAlignment="1">
      <alignment horizontal="left"/>
    </xf>
    <xf numFmtId="164" fontId="34" fillId="0" borderId="0" xfId="32" applyNumberFormat="1" applyFont="1" applyAlignment="1">
      <alignment horizontal="left"/>
    </xf>
    <xf numFmtId="0" fontId="34" fillId="0" borderId="30" xfId="0" applyFont="1" applyBorder="1" applyAlignment="1">
      <alignment horizontal="center" vertical="center"/>
    </xf>
    <xf numFmtId="0" fontId="25" fillId="0" borderId="24"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30" xfId="0" applyFont="1" applyBorder="1" applyAlignment="1">
      <alignment horizontal="left" vertical="center"/>
    </xf>
    <xf numFmtId="0" fontId="34" fillId="0" borderId="30" xfId="0" applyFont="1" applyBorder="1" applyAlignment="1">
      <alignment horizontal="center" vertical="center" wrapText="1"/>
    </xf>
    <xf numFmtId="0" fontId="27" fillId="0" borderId="30" xfId="0" applyFont="1" applyBorder="1" applyAlignment="1">
      <alignment horizontal="center" vertical="center"/>
    </xf>
    <xf numFmtId="0" fontId="30" fillId="0" borderId="24"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25" fillId="0" borderId="30" xfId="0" applyFont="1" applyBorder="1" applyAlignment="1">
      <alignment horizontal="left" vertical="center"/>
    </xf>
    <xf numFmtId="0" fontId="25" fillId="0" borderId="0" xfId="0" applyFont="1" applyAlignment="1">
      <alignment horizontal="right"/>
    </xf>
    <xf numFmtId="164" fontId="25" fillId="15" borderId="0" xfId="0" applyNumberFormat="1" applyFont="1" applyFill="1" applyAlignment="1">
      <alignment horizontal="left"/>
    </xf>
    <xf numFmtId="49" fontId="25" fillId="15" borderId="0" xfId="0" applyNumberFormat="1" applyFont="1" applyFill="1" applyAlignment="1">
      <alignment horizontal="left" vertical="top"/>
    </xf>
    <xf numFmtId="0" fontId="25" fillId="15" borderId="0" xfId="0" applyFont="1" applyFill="1" applyAlignment="1">
      <alignment horizontal="left" vertical="top"/>
    </xf>
    <xf numFmtId="0" fontId="25" fillId="15" borderId="0" xfId="0" applyFont="1" applyFill="1" applyAlignment="1">
      <alignment horizontal="center"/>
    </xf>
    <xf numFmtId="0" fontId="25" fillId="0" borderId="0" xfId="0" applyFont="1" applyAlignment="1">
      <alignment horizontal="right"/>
    </xf>
    <xf numFmtId="14" fontId="25" fillId="15" borderId="0" xfId="0" applyNumberFormat="1" applyFont="1" applyFill="1" applyAlignment="1">
      <alignment horizontal="left"/>
    </xf>
    <xf numFmtId="0" fontId="25" fillId="15" borderId="0" xfId="0" applyFont="1" applyFill="1" applyAlignment="1">
      <alignment horizontal="left"/>
    </xf>
    <xf numFmtId="0" fontId="54" fillId="0" borderId="0" xfId="0" applyFont="1"/>
    <xf numFmtId="0" fontId="54" fillId="0" borderId="0" xfId="0" applyFont="1" applyAlignment="1">
      <alignment horizontal="center"/>
    </xf>
    <xf numFmtId="0" fontId="42" fillId="15" borderId="0" xfId="0" applyFont="1" applyFill="1" applyAlignment="1">
      <alignment vertical="center"/>
    </xf>
    <xf numFmtId="0" fontId="42" fillId="0" borderId="0" xfId="0" applyFont="1" applyAlignment="1">
      <alignment horizontal="left" vertical="center" wrapText="1"/>
    </xf>
    <xf numFmtId="0" fontId="42" fillId="0" borderId="0" xfId="0" applyFont="1" applyAlignment="1">
      <alignment vertical="center" wrapText="1"/>
    </xf>
    <xf numFmtId="0" fontId="42" fillId="0" borderId="0" xfId="0" applyFont="1" applyAlignment="1">
      <alignment horizontal="left" vertical="center"/>
    </xf>
    <xf numFmtId="164" fontId="55" fillId="0" borderId="0" xfId="0" applyNumberFormat="1" applyFont="1" applyAlignment="1">
      <alignment vertical="center"/>
    </xf>
    <xf numFmtId="0" fontId="55" fillId="0" borderId="0" xfId="0" applyFont="1"/>
    <xf numFmtId="164" fontId="55" fillId="0" borderId="0" xfId="0" applyNumberFormat="1" applyFont="1"/>
    <xf numFmtId="0" fontId="55" fillId="0" borderId="0" xfId="0" applyFont="1" applyAlignment="1">
      <alignment horizontal="left" wrapText="1" indent="1"/>
    </xf>
    <xf numFmtId="0" fontId="42" fillId="15" borderId="0" xfId="0" applyFont="1" applyFill="1" applyAlignment="1">
      <alignment horizontal="right" vertical="center"/>
    </xf>
    <xf numFmtId="0" fontId="56" fillId="0" borderId="0" xfId="0" applyFont="1" applyAlignment="1">
      <alignment horizontal="left" vertical="center"/>
    </xf>
    <xf numFmtId="14" fontId="42" fillId="0" borderId="0" xfId="0" applyNumberFormat="1" applyFont="1" applyAlignment="1" applyProtection="1">
      <alignment horizontal="left" wrapText="1"/>
      <protection locked="0"/>
    </xf>
    <xf numFmtId="14" fontId="55" fillId="0" borderId="0" xfId="0" applyNumberFormat="1" applyFont="1" applyAlignment="1" applyProtection="1">
      <alignment horizontal="center" vertical="center" wrapText="1"/>
      <protection locked="0"/>
    </xf>
    <xf numFmtId="0" fontId="56" fillId="0" borderId="0" xfId="0" applyFont="1"/>
    <xf numFmtId="0" fontId="56" fillId="0" borderId="0" xfId="0" applyFont="1" applyAlignment="1">
      <alignment horizontal="left" wrapText="1"/>
    </xf>
    <xf numFmtId="0" fontId="22" fillId="0" borderId="0" xfId="0" applyFont="1" applyAlignment="1">
      <alignment horizontal="center"/>
    </xf>
    <xf numFmtId="0" fontId="22" fillId="0" borderId="0" xfId="0" applyFont="1" applyAlignment="1">
      <alignment horizontal="center" vertical="center"/>
    </xf>
    <xf numFmtId="0" fontId="42" fillId="0" borderId="0" xfId="0" applyFont="1"/>
    <xf numFmtId="0" fontId="22" fillId="0" borderId="0" xfId="0" applyFont="1" applyAlignment="1">
      <alignment horizontal="left" wrapText="1"/>
    </xf>
    <xf numFmtId="0" fontId="22" fillId="0" borderId="0" xfId="0" applyFont="1" applyAlignment="1">
      <alignment wrapText="1"/>
    </xf>
    <xf numFmtId="0" fontId="43" fillId="0" borderId="0" xfId="0" applyFont="1"/>
    <xf numFmtId="0" fontId="42" fillId="0" borderId="0" xfId="0" applyFont="1" applyAlignment="1">
      <alignment wrapText="1"/>
    </xf>
    <xf numFmtId="0" fontId="55" fillId="0" borderId="0" xfId="0" applyFont="1" applyAlignment="1">
      <alignment horizontal="center"/>
    </xf>
    <xf numFmtId="0" fontId="22" fillId="0" borderId="28" xfId="0" applyFont="1" applyBorder="1" applyAlignment="1">
      <alignment horizontal="center" vertical="center"/>
    </xf>
    <xf numFmtId="0" fontId="44" fillId="15" borderId="32" xfId="0" applyFont="1" applyFill="1" applyBorder="1" applyAlignment="1">
      <alignment horizontal="center" vertical="center"/>
    </xf>
    <xf numFmtId="0" fontId="44" fillId="15" borderId="0" xfId="0" applyFont="1" applyFill="1" applyAlignment="1">
      <alignment horizontal="center" vertical="center" wrapText="1"/>
    </xf>
    <xf numFmtId="0" fontId="51" fillId="15" borderId="0" xfId="0" applyFont="1" applyFill="1" applyAlignment="1">
      <alignment horizontal="center" vertical="center"/>
    </xf>
    <xf numFmtId="0" fontId="51" fillId="15" borderId="11" xfId="0" applyFont="1" applyFill="1" applyBorder="1" applyAlignment="1">
      <alignment horizontal="center" vertical="center"/>
    </xf>
    <xf numFmtId="0" fontId="51" fillId="15" borderId="11" xfId="0" applyFont="1" applyFill="1" applyBorder="1" applyAlignment="1">
      <alignment horizontal="center" vertical="center" wrapText="1"/>
    </xf>
    <xf numFmtId="0" fontId="51" fillId="15" borderId="11" xfId="9" applyFont="1" applyFill="1" applyBorder="1" applyAlignment="1">
      <alignment horizontal="center" vertical="center"/>
    </xf>
    <xf numFmtId="0" fontId="22" fillId="13" borderId="0" xfId="0" applyFont="1" applyFill="1" applyAlignment="1">
      <alignment horizontal="center" vertical="center"/>
    </xf>
    <xf numFmtId="0" fontId="47" fillId="13" borderId="12" xfId="0" applyFont="1" applyFill="1" applyBorder="1" applyAlignment="1" applyProtection="1">
      <alignment horizontal="left" vertical="center" wrapText="1"/>
      <protection locked="0"/>
    </xf>
    <xf numFmtId="49" fontId="55" fillId="13" borderId="12" xfId="0" applyNumberFormat="1" applyFont="1" applyFill="1" applyBorder="1" applyAlignment="1" applyProtection="1">
      <alignment horizontal="center" vertical="center"/>
      <protection locked="0"/>
    </xf>
    <xf numFmtId="49" fontId="55" fillId="16" borderId="12" xfId="0" applyNumberFormat="1" applyFont="1" applyFill="1" applyBorder="1" applyAlignment="1" applyProtection="1">
      <alignment horizontal="center" vertical="center"/>
      <protection locked="0"/>
    </xf>
    <xf numFmtId="0" fontId="55" fillId="13" borderId="12" xfId="0" applyFont="1" applyFill="1" applyBorder="1" applyAlignment="1">
      <alignment horizontal="center" vertical="center"/>
    </xf>
    <xf numFmtId="0" fontId="42" fillId="0" borderId="0" xfId="0" applyFont="1" applyAlignment="1">
      <alignment horizontal="left" vertical="top" wrapText="1"/>
    </xf>
    <xf numFmtId="0" fontId="55" fillId="0" borderId="0" xfId="0" applyFont="1" applyAlignment="1">
      <alignment horizontal="left" vertical="top" wrapText="1"/>
    </xf>
    <xf numFmtId="49" fontId="55" fillId="0" borderId="0" xfId="0" applyNumberFormat="1" applyFont="1" applyAlignment="1">
      <alignment horizontal="center" vertical="center"/>
    </xf>
    <xf numFmtId="0" fontId="42" fillId="15" borderId="30" xfId="0" applyFont="1" applyFill="1" applyBorder="1" applyAlignment="1">
      <alignment horizontal="center" vertical="top" wrapText="1"/>
    </xf>
    <xf numFmtId="0" fontId="43" fillId="15" borderId="30" xfId="0" applyFont="1" applyFill="1" applyBorder="1" applyAlignment="1">
      <alignment horizontal="center" vertical="top" wrapText="1"/>
    </xf>
    <xf numFmtId="49" fontId="42" fillId="0" borderId="30" xfId="0" applyNumberFormat="1" applyFont="1" applyBorder="1" applyAlignment="1">
      <alignment horizontal="center" vertical="center"/>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49" fontId="55" fillId="0" borderId="24" xfId="0" applyNumberFormat="1" applyFont="1" applyBorder="1" applyAlignment="1">
      <alignment horizontal="center" vertical="center"/>
    </xf>
    <xf numFmtId="49" fontId="55" fillId="0" borderId="30" xfId="0" applyNumberFormat="1" applyFont="1" applyBorder="1" applyAlignment="1">
      <alignment horizontal="center" vertical="center"/>
    </xf>
    <xf numFmtId="0" fontId="57" fillId="0" borderId="0" xfId="0" applyFont="1"/>
    <xf numFmtId="0" fontId="22" fillId="0" borderId="0" xfId="0" applyFont="1" applyAlignment="1">
      <alignment horizontal="center" vertical="top"/>
    </xf>
    <xf numFmtId="0" fontId="57" fillId="0" borderId="0" xfId="0" applyFont="1" applyAlignment="1">
      <alignment horizontal="left" vertical="center"/>
    </xf>
    <xf numFmtId="0" fontId="42" fillId="0" borderId="0" xfId="0" applyFont="1" applyAlignment="1">
      <alignment horizontal="left" vertical="top"/>
    </xf>
    <xf numFmtId="0" fontId="54" fillId="0" borderId="0" xfId="0" applyFont="1" applyAlignment="1">
      <alignment horizontal="left" vertical="top"/>
    </xf>
    <xf numFmtId="0" fontId="43" fillId="0" borderId="28" xfId="0" applyFont="1" applyBorder="1" applyAlignment="1">
      <alignment horizontal="left" vertical="top"/>
    </xf>
    <xf numFmtId="0" fontId="55" fillId="0" borderId="28" xfId="0" applyFont="1" applyBorder="1"/>
    <xf numFmtId="0" fontId="55" fillId="0" borderId="28" xfId="0" applyFont="1" applyBorder="1" applyAlignment="1">
      <alignment horizontal="center"/>
    </xf>
    <xf numFmtId="0" fontId="22" fillId="0" borderId="28" xfId="0" applyFont="1" applyBorder="1" applyAlignment="1">
      <alignment vertical="center"/>
    </xf>
    <xf numFmtId="0" fontId="44" fillId="15" borderId="29" xfId="0" applyFont="1" applyFill="1" applyBorder="1" applyAlignment="1">
      <alignment horizontal="center" vertical="center" wrapText="1"/>
    </xf>
    <xf numFmtId="0" fontId="22" fillId="13" borderId="29" xfId="0" applyFont="1" applyFill="1" applyBorder="1" applyAlignment="1">
      <alignment horizontal="center" vertical="center" wrapText="1"/>
    </xf>
    <xf numFmtId="0" fontId="22" fillId="13" borderId="27" xfId="0" applyFont="1" applyFill="1" applyBorder="1" applyAlignment="1">
      <alignment horizontal="left" vertical="center" wrapText="1"/>
    </xf>
    <xf numFmtId="0" fontId="22" fillId="13" borderId="29" xfId="0" applyFont="1" applyFill="1" applyBorder="1" applyAlignment="1">
      <alignment horizontal="left" vertical="center" wrapText="1"/>
    </xf>
    <xf numFmtId="49" fontId="22" fillId="13" borderId="29" xfId="0" applyNumberFormat="1" applyFont="1" applyFill="1" applyBorder="1" applyAlignment="1" applyProtection="1">
      <alignment horizontal="center" vertical="center"/>
      <protection locked="0"/>
    </xf>
    <xf numFmtId="0" fontId="22" fillId="13" borderId="29" xfId="0" applyFont="1" applyFill="1" applyBorder="1" applyAlignment="1" applyProtection="1">
      <alignment horizontal="center" vertical="center"/>
      <protection locked="0"/>
    </xf>
    <xf numFmtId="0" fontId="22" fillId="17" borderId="29" xfId="0" applyFont="1" applyFill="1" applyBorder="1" applyAlignment="1" applyProtection="1">
      <alignment horizontal="center" vertical="center"/>
      <protection locked="0"/>
    </xf>
    <xf numFmtId="0" fontId="22" fillId="13" borderId="29" xfId="0" applyFont="1" applyFill="1" applyBorder="1" applyAlignment="1">
      <alignment horizontal="center" vertical="center"/>
    </xf>
    <xf numFmtId="0" fontId="22" fillId="13" borderId="14" xfId="0" applyFont="1" applyFill="1" applyBorder="1" applyAlignment="1">
      <alignment horizontal="left" vertical="center" wrapText="1"/>
    </xf>
    <xf numFmtId="0" fontId="22" fillId="13" borderId="12" xfId="0" applyFont="1" applyFill="1" applyBorder="1" applyAlignment="1" applyProtection="1">
      <alignment horizontal="center" vertical="center"/>
      <protection locked="0"/>
    </xf>
    <xf numFmtId="0" fontId="22" fillId="17" borderId="12" xfId="0" applyFont="1" applyFill="1" applyBorder="1" applyAlignment="1" applyProtection="1">
      <alignment horizontal="center" vertical="center"/>
      <protection locked="0"/>
    </xf>
    <xf numFmtId="0" fontId="22" fillId="13" borderId="12" xfId="0" applyFont="1" applyFill="1" applyBorder="1" applyAlignment="1">
      <alignment horizontal="center" vertical="center"/>
    </xf>
    <xf numFmtId="0" fontId="58" fillId="0" borderId="25" xfId="0" applyFont="1" applyBorder="1" applyAlignment="1">
      <alignment horizontal="left" vertical="top"/>
    </xf>
    <xf numFmtId="0" fontId="47" fillId="15" borderId="12" xfId="0" applyFont="1" applyFill="1" applyBorder="1" applyAlignment="1">
      <alignment horizontal="center" vertical="top" wrapText="1"/>
    </xf>
    <xf numFmtId="0" fontId="43" fillId="15" borderId="12" xfId="0" applyFont="1" applyFill="1" applyBorder="1" applyAlignment="1">
      <alignment horizontal="center" vertical="top" wrapText="1"/>
    </xf>
    <xf numFmtId="0" fontId="45" fillId="0" borderId="12" xfId="0" applyFont="1" applyBorder="1" applyAlignment="1" applyProtection="1">
      <alignment horizontal="left" vertical="center" wrapText="1"/>
      <protection locked="0"/>
    </xf>
    <xf numFmtId="0" fontId="47" fillId="0" borderId="0" xfId="0" applyFont="1" applyAlignment="1">
      <alignment horizontal="center" vertical="top"/>
    </xf>
    <xf numFmtId="0" fontId="42" fillId="0" borderId="0" xfId="0" applyFont="1" applyAlignment="1">
      <alignment horizontal="center" vertical="top"/>
    </xf>
    <xf numFmtId="0" fontId="42" fillId="0" borderId="24" xfId="0" applyFont="1" applyBorder="1" applyAlignment="1">
      <alignment horizontal="center" vertical="top"/>
    </xf>
    <xf numFmtId="0" fontId="42" fillId="0" borderId="30" xfId="0" applyFont="1" applyBorder="1" applyAlignment="1">
      <alignment horizontal="center" vertical="top"/>
    </xf>
    <xf numFmtId="0" fontId="42" fillId="0" borderId="30" xfId="0" applyFont="1" applyBorder="1" applyAlignment="1">
      <alignment horizontal="left" vertical="top"/>
    </xf>
    <xf numFmtId="0" fontId="41"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top" wrapText="1"/>
    </xf>
    <xf numFmtId="0" fontId="22" fillId="0" borderId="28" xfId="0" applyFont="1" applyBorder="1" applyAlignment="1">
      <alignment horizontal="left" vertical="center"/>
    </xf>
    <xf numFmtId="49" fontId="45" fillId="13" borderId="12" xfId="0" applyNumberFormat="1" applyFont="1" applyFill="1" applyBorder="1" applyAlignment="1">
      <alignment horizontal="center" vertical="center" wrapText="1"/>
    </xf>
    <xf numFmtId="1" fontId="45" fillId="13" borderId="12" xfId="0" applyNumberFormat="1" applyFont="1" applyFill="1" applyBorder="1" applyAlignment="1" applyProtection="1">
      <alignment horizontal="center" vertical="center" wrapText="1"/>
      <protection locked="0"/>
    </xf>
    <xf numFmtId="1" fontId="45" fillId="15" borderId="12" xfId="0" applyNumberFormat="1" applyFont="1" applyFill="1" applyBorder="1" applyAlignment="1">
      <alignment horizontal="center" vertical="center" wrapText="1"/>
    </xf>
    <xf numFmtId="0" fontId="45" fillId="13" borderId="15" xfId="0" applyFont="1" applyFill="1" applyBorder="1" applyAlignment="1">
      <alignment horizontal="center" vertical="center" wrapText="1"/>
    </xf>
    <xf numFmtId="0" fontId="46" fillId="13" borderId="11" xfId="0" applyFont="1" applyFill="1" applyBorder="1" applyAlignment="1">
      <alignment horizontal="left" vertical="center" wrapText="1"/>
    </xf>
    <xf numFmtId="0" fontId="45" fillId="13" borderId="11" xfId="0" applyFont="1" applyFill="1" applyBorder="1" applyAlignment="1">
      <alignment horizontal="left" vertical="center" wrapText="1"/>
    </xf>
    <xf numFmtId="0" fontId="45" fillId="13" borderId="11" xfId="0" applyFont="1" applyFill="1" applyBorder="1" applyAlignment="1">
      <alignment horizontal="center" vertical="center" wrapText="1"/>
    </xf>
    <xf numFmtId="49" fontId="45" fillId="13" borderId="11" xfId="0" applyNumberFormat="1" applyFont="1" applyFill="1" applyBorder="1" applyAlignment="1" applyProtection="1">
      <alignment horizontal="center" vertical="center" wrapText="1"/>
      <protection locked="0"/>
    </xf>
    <xf numFmtId="1" fontId="45" fillId="13" borderId="11" xfId="0" applyNumberFormat="1" applyFont="1" applyFill="1" applyBorder="1" applyAlignment="1" applyProtection="1">
      <alignment horizontal="center" vertical="center" wrapText="1"/>
      <protection locked="0"/>
    </xf>
    <xf numFmtId="1" fontId="45" fillId="15" borderId="11" xfId="0" applyNumberFormat="1" applyFont="1" applyFill="1" applyBorder="1" applyAlignment="1">
      <alignment horizontal="center" vertical="center" wrapText="1"/>
    </xf>
    <xf numFmtId="0" fontId="45" fillId="13" borderId="26" xfId="0" applyFont="1" applyFill="1" applyBorder="1" applyAlignment="1">
      <alignment horizontal="center" vertical="center" wrapText="1"/>
    </xf>
    <xf numFmtId="0" fontId="47" fillId="13" borderId="0" xfId="0" applyFont="1" applyFill="1" applyAlignment="1">
      <alignment vertical="center"/>
    </xf>
    <xf numFmtId="49" fontId="45" fillId="13" borderId="11" xfId="0" applyNumberFormat="1" applyFont="1" applyFill="1" applyBorder="1" applyAlignment="1">
      <alignment horizontal="center" vertical="center" wrapText="1"/>
    </xf>
    <xf numFmtId="0" fontId="45" fillId="13" borderId="44" xfId="0" applyFont="1" applyFill="1" applyBorder="1" applyAlignment="1">
      <alignment horizontal="center" vertical="center" wrapText="1"/>
    </xf>
    <xf numFmtId="1" fontId="45" fillId="15" borderId="12" xfId="0" applyNumberFormat="1" applyFont="1" applyFill="1" applyBorder="1" applyAlignment="1" applyProtection="1">
      <alignment horizontal="center" vertical="center" wrapText="1"/>
      <protection locked="0"/>
    </xf>
    <xf numFmtId="0" fontId="45" fillId="13" borderId="14" xfId="0" applyFont="1" applyFill="1" applyBorder="1" applyAlignment="1">
      <alignment horizontal="center" vertical="center" wrapText="1"/>
    </xf>
    <xf numFmtId="0" fontId="45" fillId="13" borderId="0" xfId="0" applyFont="1" applyFill="1" applyAlignment="1">
      <alignment horizontal="center" vertical="center" wrapText="1"/>
    </xf>
    <xf numFmtId="0" fontId="46" fillId="13" borderId="0" xfId="0" applyFont="1" applyFill="1" applyAlignment="1">
      <alignment horizontal="left" vertical="center" wrapText="1"/>
    </xf>
    <xf numFmtId="0" fontId="22" fillId="13" borderId="0" xfId="0" applyFont="1" applyFill="1" applyAlignment="1">
      <alignment horizontal="left" vertical="center" wrapText="1"/>
    </xf>
    <xf numFmtId="0" fontId="22" fillId="13" borderId="0" xfId="0" applyFont="1" applyFill="1" applyAlignment="1">
      <alignment horizontal="center" vertical="center" wrapText="1"/>
    </xf>
    <xf numFmtId="49" fontId="22" fillId="13" borderId="0" xfId="0" applyNumberFormat="1" applyFont="1" applyFill="1" applyAlignment="1" applyProtection="1">
      <alignment horizontal="center" vertical="center" wrapText="1"/>
      <protection locked="0"/>
    </xf>
    <xf numFmtId="49" fontId="59" fillId="15" borderId="33" xfId="0" applyNumberFormat="1" applyFont="1" applyFill="1" applyBorder="1" applyAlignment="1" applyProtection="1">
      <alignment horizontal="center" vertical="center" wrapText="1"/>
      <protection locked="0"/>
    </xf>
    <xf numFmtId="1" fontId="59" fillId="15" borderId="22" xfId="0" applyNumberFormat="1" applyFont="1" applyFill="1" applyBorder="1" applyAlignment="1">
      <alignment horizontal="center" vertical="center" wrapText="1"/>
    </xf>
    <xf numFmtId="1" fontId="59" fillId="15" borderId="35" xfId="0" applyNumberFormat="1" applyFont="1" applyFill="1" applyBorder="1" applyAlignment="1">
      <alignment horizontal="center" vertical="center" wrapText="1"/>
    </xf>
    <xf numFmtId="1" fontId="59" fillId="15" borderId="34" xfId="0" applyNumberFormat="1" applyFont="1" applyFill="1" applyBorder="1" applyAlignment="1">
      <alignment horizontal="center" vertical="center" wrapText="1"/>
    </xf>
    <xf numFmtId="0" fontId="45" fillId="13" borderId="0" xfId="0" applyFont="1" applyFill="1" applyAlignment="1">
      <alignment horizontal="left" vertical="center" wrapText="1"/>
    </xf>
    <xf numFmtId="49" fontId="45" fillId="13" borderId="0" xfId="0" applyNumberFormat="1" applyFont="1" applyFill="1" applyAlignment="1" applyProtection="1">
      <alignment horizontal="center" vertical="center" wrapText="1"/>
      <protection locked="0"/>
    </xf>
    <xf numFmtId="0" fontId="45" fillId="13" borderId="0" xfId="0" applyFont="1" applyFill="1" applyAlignment="1" applyProtection="1">
      <alignment horizontal="center" vertical="center" wrapText="1"/>
      <protection locked="0"/>
    </xf>
    <xf numFmtId="0" fontId="48" fillId="13" borderId="0" xfId="0" applyFont="1" applyFill="1" applyAlignment="1">
      <alignment horizontal="left" vertical="center" wrapText="1"/>
    </xf>
    <xf numFmtId="0" fontId="42" fillId="0" borderId="0" xfId="0" applyFont="1" applyAlignment="1">
      <alignment horizontal="right"/>
    </xf>
    <xf numFmtId="164" fontId="42" fillId="15" borderId="0" xfId="0" applyNumberFormat="1" applyFont="1" applyFill="1" applyAlignment="1">
      <alignment horizontal="left"/>
    </xf>
    <xf numFmtId="49" fontId="42" fillId="15" borderId="0" xfId="0" applyNumberFormat="1" applyFont="1" applyFill="1" applyAlignment="1">
      <alignment horizontal="left" vertical="top"/>
    </xf>
    <xf numFmtId="0" fontId="42" fillId="0" borderId="0" xfId="0" applyFont="1" applyAlignment="1">
      <alignment horizontal="right"/>
    </xf>
    <xf numFmtId="164" fontId="42" fillId="15" borderId="0" xfId="0" applyNumberFormat="1" applyFont="1" applyFill="1" applyAlignment="1">
      <alignment horizontal="left"/>
    </xf>
    <xf numFmtId="164" fontId="42" fillId="0" borderId="0" xfId="0" applyNumberFormat="1" applyFont="1" applyAlignment="1">
      <alignment horizontal="left"/>
    </xf>
    <xf numFmtId="49" fontId="42" fillId="0" borderId="0" xfId="0" applyNumberFormat="1" applyFont="1" applyAlignment="1">
      <alignment vertical="top"/>
    </xf>
    <xf numFmtId="0" fontId="42" fillId="0" borderId="0" xfId="0" applyFont="1" applyAlignment="1">
      <alignment vertical="top"/>
    </xf>
    <xf numFmtId="0" fontId="56" fillId="0" borderId="0" xfId="0" applyFont="1" applyAlignment="1">
      <alignment horizontal="left"/>
    </xf>
    <xf numFmtId="0" fontId="42" fillId="0" borderId="30" xfId="0" applyFont="1" applyBorder="1" applyAlignment="1">
      <alignment horizontal="center"/>
    </xf>
    <xf numFmtId="164" fontId="42" fillId="0" borderId="30" xfId="0" applyNumberFormat="1" applyFont="1" applyBorder="1" applyAlignment="1">
      <alignment horizontal="center"/>
    </xf>
    <xf numFmtId="0" fontId="42" fillId="0" borderId="24" xfId="0" applyFont="1" applyBorder="1" applyAlignment="1">
      <alignment horizontal="center"/>
    </xf>
    <xf numFmtId="0" fontId="42" fillId="0" borderId="23" xfId="0" applyFont="1" applyBorder="1" applyAlignment="1">
      <alignment horizontal="center"/>
    </xf>
    <xf numFmtId="164" fontId="42" fillId="0" borderId="24" xfId="0" applyNumberFormat="1" applyFont="1" applyBorder="1" applyAlignment="1">
      <alignment horizontal="center"/>
    </xf>
    <xf numFmtId="164" fontId="42" fillId="0" borderId="22" xfId="0" applyNumberFormat="1" applyFont="1" applyBorder="1" applyAlignment="1">
      <alignment horizontal="center"/>
    </xf>
    <xf numFmtId="164" fontId="42" fillId="0" borderId="23" xfId="0" applyNumberFormat="1" applyFont="1" applyBorder="1" applyAlignment="1">
      <alignment horizontal="center"/>
    </xf>
    <xf numFmtId="1" fontId="42" fillId="0" borderId="30" xfId="0" applyNumberFormat="1" applyFont="1" applyBorder="1" applyAlignment="1">
      <alignment horizontal="center"/>
    </xf>
    <xf numFmtId="164" fontId="42" fillId="0" borderId="13" xfId="0" applyNumberFormat="1" applyFont="1" applyBorder="1" applyAlignment="1">
      <alignment horizontal="center"/>
    </xf>
    <xf numFmtId="164" fontId="42" fillId="0" borderId="0" xfId="0" applyNumberFormat="1" applyFont="1" applyAlignment="1">
      <alignment horizontal="center"/>
    </xf>
    <xf numFmtId="49" fontId="42" fillId="0" borderId="30" xfId="0" applyNumberFormat="1" applyFont="1" applyBorder="1" applyAlignment="1">
      <alignment horizontal="center" vertical="top"/>
    </xf>
    <xf numFmtId="49" fontId="42" fillId="0" borderId="0" xfId="0" applyNumberFormat="1" applyFont="1" applyAlignment="1">
      <alignment horizontal="center" vertical="top"/>
    </xf>
    <xf numFmtId="0" fontId="59" fillId="0" borderId="24" xfId="0" applyFont="1" applyBorder="1" applyAlignment="1">
      <alignment horizontal="center" vertical="top"/>
    </xf>
    <xf numFmtId="0" fontId="60" fillId="0" borderId="30" xfId="0" applyFont="1" applyBorder="1" applyAlignment="1">
      <alignment horizontal="left" vertical="top" wrapText="1"/>
    </xf>
    <xf numFmtId="0" fontId="59" fillId="0" borderId="0" xfId="0" applyFont="1" applyAlignment="1">
      <alignment horizontal="right"/>
    </xf>
    <xf numFmtId="0" fontId="59" fillId="0" borderId="30" xfId="0" applyFont="1" applyBorder="1" applyAlignment="1">
      <alignment horizontal="left" vertical="center" wrapText="1"/>
    </xf>
    <xf numFmtId="49" fontId="42" fillId="0" borderId="37" xfId="0" applyNumberFormat="1" applyFont="1" applyBorder="1" applyAlignment="1">
      <alignment horizontal="center" vertical="top"/>
    </xf>
    <xf numFmtId="49" fontId="42" fillId="0" borderId="36" xfId="0" applyNumberFormat="1" applyFont="1" applyBorder="1" applyAlignment="1">
      <alignment horizontal="center" vertical="top"/>
    </xf>
    <xf numFmtId="49" fontId="42" fillId="0" borderId="38" xfId="0" applyNumberFormat="1" applyFont="1" applyBorder="1" applyAlignment="1">
      <alignment horizontal="center" vertical="top"/>
    </xf>
    <xf numFmtId="49" fontId="42" fillId="0" borderId="39" xfId="0" applyNumberFormat="1" applyFont="1" applyBorder="1" applyAlignment="1">
      <alignment horizontal="center" vertical="top"/>
    </xf>
    <xf numFmtId="49" fontId="42" fillId="0" borderId="12" xfId="0" applyNumberFormat="1" applyFont="1" applyBorder="1" applyAlignment="1">
      <alignment horizontal="center" vertical="top"/>
    </xf>
    <xf numFmtId="49" fontId="42" fillId="0" borderId="40" xfId="0" applyNumberFormat="1" applyFont="1" applyBorder="1" applyAlignment="1">
      <alignment horizontal="center" vertical="top"/>
    </xf>
    <xf numFmtId="49" fontId="42" fillId="0" borderId="41" xfId="0" applyNumberFormat="1" applyFont="1" applyBorder="1" applyAlignment="1">
      <alignment horizontal="center" vertical="top"/>
    </xf>
    <xf numFmtId="49" fontId="42" fillId="0" borderId="42" xfId="0" applyNumberFormat="1" applyFont="1" applyBorder="1" applyAlignment="1">
      <alignment horizontal="center" vertical="top"/>
    </xf>
    <xf numFmtId="49" fontId="42" fillId="0" borderId="43" xfId="0" applyNumberFormat="1" applyFont="1" applyBorder="1" applyAlignment="1">
      <alignment horizontal="center" vertical="top"/>
    </xf>
    <xf numFmtId="0" fontId="56" fillId="0" borderId="0" xfId="0" applyFont="1" applyAlignment="1">
      <alignment horizontal="right"/>
    </xf>
  </cellXfs>
  <cellStyles count="33">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xfId="32" builtinId="4"/>
    <cellStyle name="Walutowy 2" xfId="29" xr:uid="{00000000-0005-0000-0000-00001D000000}"/>
    <cellStyle name="Walutowy 3" xfId="30" xr:uid="{00000000-0005-0000-0000-00001E000000}"/>
    <cellStyle name="Walutowy 3 2" xfId="31" xr:uid="{00000000-0005-0000-0000-00001F000000}"/>
  </cellStyles>
  <dxfs count="100">
    <dxf>
      <font>
        <strike val="0"/>
        <outline val="0"/>
        <shadow val="0"/>
        <u val="none"/>
        <vertAlign val="baseline"/>
        <sz val="9"/>
        <color auto="1"/>
        <name val="Calibri"/>
        <family val="2"/>
        <charset val="238"/>
        <scheme val="minor"/>
      </font>
      <fill>
        <patternFill patternType="solid">
          <fgColor indexed="64"/>
          <bgColor theme="0"/>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0"/>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family val="2"/>
        <charset val="238"/>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family val="2"/>
        <charset val="238"/>
        <scheme val="minor"/>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minor"/>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family val="2"/>
        <charset val="238"/>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minor"/>
      </font>
      <fill>
        <patternFill patternType="solid">
          <fgColor indexed="64"/>
          <bgColor theme="0"/>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0"/>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9"/>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protection locked="1" hidden="0"/>
    </dxf>
    <dxf>
      <font>
        <b/>
        <i val="0"/>
        <strike val="0"/>
        <condense val="0"/>
        <extend val="0"/>
        <outline val="0"/>
        <shadow val="0"/>
        <u val="none"/>
        <vertAlign val="baseline"/>
        <sz val="10"/>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charset val="238"/>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2"/>
        <name val="Calibri"/>
        <family val="2"/>
        <charset val="238"/>
        <scheme val="minor"/>
      </font>
      <alignment horizontal="left" vertical="top" textRotation="0" indent="0" justifyLastLine="0" shrinkToFit="0" readingOrder="0"/>
    </dxf>
    <dxf>
      <font>
        <strike val="0"/>
        <outline val="0"/>
        <shadow val="0"/>
        <u val="none"/>
        <vertAlign val="baseline"/>
        <sz val="10"/>
        <color theme="1"/>
        <name val="Calibri"/>
        <family val="2"/>
        <charset val="238"/>
        <scheme val="minor"/>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12"/>
        <name val="Calibri"/>
        <family val="2"/>
        <charset val="238"/>
        <scheme val="minor"/>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charset val="238"/>
        <scheme val="minor"/>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minor"/>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minor"/>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charset val="238"/>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fill>
        <patternFill>
          <fgColor indexed="64"/>
          <bgColor theme="0"/>
        </patternFill>
      </fill>
      <alignment horizontal="center" vertical="center" textRotation="0" wrapText="0" indent="0" justifyLastLine="0" shrinkToFit="0" readingOrder="0"/>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bottom style="thin">
          <color indexed="64"/>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charset val="238"/>
        <scheme val="minor"/>
      </font>
      <fill>
        <patternFill patternType="solid">
          <fgColor indexed="64"/>
          <bgColor theme="0"/>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0"/>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none"/>
      </font>
      <fill>
        <patternFill patternType="solid">
          <fgColor indexed="64"/>
          <bgColor theme="0"/>
        </patternFill>
      </fill>
      <protection locked="1" hidden="0"/>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family val="2"/>
        <charset val="238"/>
        <scheme val="none"/>
      </font>
      <alignment horizontal="left" vertical="top" textRotation="0" indent="0" justifyLastLine="0" shrinkToFit="0" readingOrder="0"/>
    </dxf>
    <dxf>
      <font>
        <strike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12"/>
        <name val="Calibri"/>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top style="thin">
          <color indexed="64"/>
        </top>
      </border>
    </dxf>
    <dxf>
      <border diagonalUp="0" diagonalDown="0">
        <left style="double">
          <color indexed="64"/>
        </left>
        <right style="double">
          <color indexed="64"/>
        </right>
        <top style="double">
          <color indexed="64"/>
        </top>
        <bottom style="double">
          <color indexed="64"/>
        </bottom>
      </border>
    </dxf>
    <dxf>
      <border>
        <bottom style="thin">
          <color indexed="64"/>
        </bottom>
      </border>
    </dxf>
    <dxf>
      <border diagonalUp="0" diagonalDown="0">
        <left style="double">
          <color indexed="64"/>
        </left>
        <right style="double">
          <color indexed="64"/>
        </right>
        <top style="double">
          <color indexed="64"/>
        </top>
        <bottom style="double">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82" dataDxfId="81" tableBorderDxfId="91">
  <tableColumns count="8">
    <tableColumn id="1" xr3:uid="{00000000-0010-0000-0000-000001000000}" name="Lp." dataDxfId="90"/>
    <tableColumn id="2" xr3:uid="{00000000-0010-0000-0000-000002000000}" name="Nazwa kryterium" dataDxfId="89"/>
    <tableColumn id="3" xr3:uid="{00000000-0010-0000-0000-000003000000}" name="Definicja kryterium (informacja o zasadach oceny)" dataDxfId="88"/>
    <tableColumn id="8" xr3:uid="{00000000-0010-0000-0000-000008000000}" name="Możliwość poprawy lub uzupełnienia" dataDxfId="87"/>
    <tableColumn id="4" xr3:uid="{00000000-0010-0000-0000-000004000000}" name="Tak" dataDxfId="86"/>
    <tableColumn id="5" xr3:uid="{00000000-0010-0000-0000-000005000000}" name="Nie" dataDxfId="85"/>
    <tableColumn id="6" xr3:uid="{00000000-0010-0000-0000-000006000000}" name="Nie dotyczy" dataDxfId="84"/>
    <tableColumn id="7" xr3:uid="{00000000-0010-0000-0000-000007000000}" name="Uwagi" dataDxfId="83">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69" dataDxfId="68" headerRowBorderDxfId="79" tableBorderDxfId="80" totalsRowBorderDxfId="78">
  <tableColumns count="8">
    <tableColumn id="1" xr3:uid="{00000000-0010-0000-0100-000001000000}" name="Lp." dataDxfId="77"/>
    <tableColumn id="2" xr3:uid="{00000000-0010-0000-0100-000002000000}" name="Nazwa kryterium " dataDxfId="76"/>
    <tableColumn id="3" xr3:uid="{00000000-0010-0000-0100-000003000000}" name="Definicja kryterium (informacja o zasadach oceny)" dataDxfId="75"/>
    <tableColumn id="8" xr3:uid="{00000000-0010-0000-0100-000008000000}" name="Możliwość poprawy lub uzupełnienia" dataDxfId="74"/>
    <tableColumn id="4" xr3:uid="{00000000-0010-0000-0100-000004000000}" name="Tak" dataDxfId="73"/>
    <tableColumn id="5" xr3:uid="{00000000-0010-0000-0100-000005000000}" name="Nie" dataDxfId="72"/>
    <tableColumn id="6" xr3:uid="{00000000-0010-0000-0100-000006000000}" name="Nie dotyczy" dataDxfId="71"/>
    <tableColumn id="7" xr3:uid="{00000000-0010-0000-0100-000007000000}" name="Uwagi" dataDxfId="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6" totalsRowShown="0" headerRowDxfId="57" dataDxfId="56" headerRowBorderDxfId="66" tableBorderDxfId="67">
  <tableColumns count="8">
    <tableColumn id="1" xr3:uid="{00000000-0010-0000-0200-000001000000}" name="Lp." dataDxfId="65"/>
    <tableColumn id="2" xr3:uid="{00000000-0010-0000-0200-000002000000}" name="Nazwa kryterium " dataDxfId="64"/>
    <tableColumn id="3" xr3:uid="{00000000-0010-0000-0200-000003000000}" name="Definicja kryterium (informacja o zasadach oceny)" dataDxfId="63"/>
    <tableColumn id="8" xr3:uid="{78CC7D03-CA47-43FE-AA8B-A99F552306A4}" name="Możliwość poprawy lub uzupełnienia" dataDxfId="62"/>
    <tableColumn id="4" xr3:uid="{00000000-0010-0000-0200-000004000000}" name="Tak" dataDxfId="61"/>
    <tableColumn id="5" xr3:uid="{00000000-0010-0000-0200-000005000000}" name="Nie" dataDxfId="60"/>
    <tableColumn id="9" xr3:uid="{00000000-0010-0000-0200-000009000000}" name="Nie dotyczy" dataDxfId="59"/>
    <tableColumn id="6" xr3:uid="{00000000-0010-0000-0200-000006000000}" name="Uwagi" dataDxfId="58"/>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5:J11" totalsRowShown="0" headerRowDxfId="43" dataDxfId="42" headerRowBorderDxfId="54" tableBorderDxfId="55">
  <tableColumns count="10">
    <tableColumn id="1" xr3:uid="{00000000-0010-0000-0300-000001000000}" name="Lp." dataDxfId="53"/>
    <tableColumn id="2" xr3:uid="{00000000-0010-0000-0300-000002000000}" name="Nazwa kryterium " dataDxfId="52"/>
    <tableColumn id="3" xr3:uid="{00000000-0010-0000-0300-000003000000}" name="Definicja kryterium (informacja o zasadach oceny)" dataDxfId="51"/>
    <tableColumn id="14" xr3:uid="{49535503-82ED-42E6-B14C-6D448F23EC98}" name="Możliwość poprawy lub uzupełnienia" dataDxfId="50"/>
    <tableColumn id="4" xr3:uid="{00000000-0010-0000-0300-000004000000}" name="Punktacja" dataDxfId="49"/>
    <tableColumn id="5" xr3:uid="{00000000-0010-0000-0300-000005000000}" name="Waga" dataDxfId="48"/>
    <tableColumn id="9" xr3:uid="{00000000-0010-0000-0300-000009000000}" name="Maks. liczba pkt." dataDxfId="47"/>
    <tableColumn id="6" xr3:uid="{00000000-0010-0000-0300-000006000000}" name="Liczba uzyskanych punktów (przed zważeniem)" dataDxfId="46"/>
    <tableColumn id="10" xr3:uid="{00000000-0010-0000-0300-00000A000000}" name="Liczba uzyskanych punktów (po zważeniu)" dataDxfId="45">
      <calculatedColumnFormula>B.KryteriaDopSektorowe64100[[#This Row],[Waga]]*B.KryteriaDopSektorowe64100[[#This Row],[Liczba uzyskanych punktów (przed zważeniem)]]</calculatedColumnFormula>
    </tableColumn>
    <tableColumn id="7" xr3:uid="{00000000-0010-0000-0300-000007000000}" name="Uzasadnienie oceny" dataDxfId="44"/>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33" dataDxfId="32" tableBorderDxfId="99">
  <tableColumns count="8">
    <tableColumn id="1" xr3:uid="{147FEE45-8FE7-4D01-8EB3-BD01D5F19ED9}" name="Lp." dataDxfId="41"/>
    <tableColumn id="2" xr3:uid="{1EA3E7FA-275B-4E64-943A-C7C8F01CD16B}" name="Nazwa kryterium" dataDxfId="40"/>
    <tableColumn id="3" xr3:uid="{04525D53-E656-451C-B70D-683C431EEAEF}" name="Definicja kryterium (informacja o zasadach oceny)" dataDxfId="39"/>
    <tableColumn id="8" xr3:uid="{62945720-8110-4C18-A254-7AF0C845D7D5}" name="Możliwość poprawy lub uzupełnienia" dataDxfId="38"/>
    <tableColumn id="4" xr3:uid="{908B8A4C-60C3-4D87-8283-D85C63C5CF31}" name="Tak" dataDxfId="37"/>
    <tableColumn id="5" xr3:uid="{FBB1975B-2BE9-4DF4-A806-126343334B81}" name="Nie" dataDxfId="36"/>
    <tableColumn id="6" xr3:uid="{93D34A9A-C71C-41E9-888B-F5BE11F75C3F}" name="Nie dotyczy" dataDxfId="35"/>
    <tableColumn id="7" xr3:uid="{D74657CE-4B7C-48B9-9E14-539CCB4D3FEA}" name="Uwagi" dataDxfId="34">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23" dataDxfId="22" headerRowBorderDxfId="98" tableBorderDxfId="97" totalsRowBorderDxfId="96">
  <tableColumns count="8">
    <tableColumn id="1" xr3:uid="{737DC460-A79B-4693-9365-BACEB255F303}" name="Lp." dataDxfId="31"/>
    <tableColumn id="2" xr3:uid="{E6C0CF81-C02C-42F0-B161-C86C15B156EC}" name="Nazwa kryterium " dataDxfId="30"/>
    <tableColumn id="3" xr3:uid="{8FB76450-2A86-4F8D-81E0-E54702008767}" name="Definicja kryterium (informacja o zasadach oceny)" dataDxfId="29"/>
    <tableColumn id="8" xr3:uid="{EF7315F4-FF78-4C36-B5D5-894CCFD451D8}" name="Możliwość poprawy lub uzupełnienia" dataDxfId="28"/>
    <tableColumn id="4" xr3:uid="{D576EEEA-5426-4057-9219-22218E9A838A}" name="Tak" dataDxfId="27"/>
    <tableColumn id="5" xr3:uid="{0C899E1E-0D4E-4137-9EF2-58AA1DA67831}" name="Nie" dataDxfId="26"/>
    <tableColumn id="6" xr3:uid="{748DC4B4-8612-4A66-938E-D5C0F2E4507E}" name="Nie dotyczy" dataDxfId="25"/>
    <tableColumn id="7" xr3:uid="{539B4788-95AD-4B8E-8E31-A41CCA615B08}" name="Uwagi" dataDxfId="24">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7232D-ABE5-4137-84BD-C32117680C65}" name="B.KryteriaDopSektorowe644" displayName="B.KryteriaDopSektorowe644" ref="A80:H81" totalsRowShown="0" headerRowDxfId="13" dataDxfId="12" headerRowBorderDxfId="95" tableBorderDxfId="94">
  <tableColumns count="8">
    <tableColumn id="1" xr3:uid="{8A355FC8-FEBE-4CB5-85DF-F305341BC6DF}" name="Lp." dataDxfId="21"/>
    <tableColumn id="2" xr3:uid="{A3871357-5E86-4839-8CFF-8EDBA3954C3B}" name="Nazwa kryterium " dataDxfId="20">
      <calculatedColumnFormula array="1">B.KryteriaDopSektorowe64[[Nazwa kryterium ]]</calculatedColumnFormula>
    </tableColumn>
    <tableColumn id="3" xr3:uid="{1FB517EB-B11D-4AEE-96DC-22E5CA541B07}" name="Definicja kryterium (informacja o zasadach oceny)" dataDxfId="19">
      <calculatedColumnFormula array="1">B.KryteriaDopSektorowe64[Definicja kryterium (informacja o zasadach oceny)]</calculatedColumnFormula>
    </tableColumn>
    <tableColumn id="8" xr3:uid="{1FEC67E2-2391-4EE4-8A3B-228FFD74AFD4}" name="Możliwość poprawy lub uzupełnienia" dataDxfId="18"/>
    <tableColumn id="4" xr3:uid="{E510D056-F852-41C4-BE7D-A31EEB8A4B7D}" name="Tak" dataDxfId="17"/>
    <tableColumn id="5" xr3:uid="{71891FCA-09F7-452E-9625-3BC67D9F943A}" name="Nie" dataDxfId="16"/>
    <tableColumn id="9" xr3:uid="{3E004301-8DCC-48ED-A29B-C5993F0E40B9}" name="Nie dotyczy" dataDxfId="15"/>
    <tableColumn id="6" xr3:uid="{ED01D76E-4B78-476B-8026-373B62935EFD}" name="Uwagi" data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69FE75-D6EC-4693-88AC-C0E4F004A8E3}" name="B.KryteriaDopSektorowe641007" displayName="B.KryteriaDopSektorowe641007" ref="A106:J113" totalsRowShown="0" headerRowDxfId="1" dataDxfId="0" headerRowBorderDxfId="93" tableBorderDxfId="92">
  <tableColumns count="10">
    <tableColumn id="1" xr3:uid="{54665C21-077A-4E52-9F34-2BCA7AD2F272}" name="Lp." dataDxfId="11"/>
    <tableColumn id="2" xr3:uid="{FDCD2E09-DA30-475C-AF63-13A2A1DAED57}" name="Nazwa kryterium " dataDxfId="10">
      <calculatedColumnFormula>'D. Kryteria meryt. punktowe'!B6</calculatedColumnFormula>
    </tableColumn>
    <tableColumn id="3" xr3:uid="{201E17B0-10CC-4445-BF82-05AD8F13C8ED}" name="Definicja kryterium (informacja o zasadach oceny)" dataDxfId="9">
      <calculatedColumnFormula>'D. Kryteria meryt. punktowe'!C6</calculatedColumnFormula>
    </tableColumn>
    <tableColumn id="14" xr3:uid="{97BFD79B-80D1-47F6-8D48-8D1A2EB82E34}" name="Możliwość poprawy lub uzupełnienia" dataDxfId="8">
      <calculatedColumnFormula>'D. Kryteria meryt. punktowe'!D6</calculatedColumnFormula>
    </tableColumn>
    <tableColumn id="4" xr3:uid="{E9F7C7F1-F93C-4315-9B4B-6846C3CE5059}" name="Punktacja" dataDxfId="7"/>
    <tableColumn id="5" xr3:uid="{F8E176F0-C787-4D08-8B4E-1AC4943BCEF1}" name="Waga" dataDxfId="6">
      <calculatedColumnFormula>'D. Kryteria meryt. punktowe'!F6</calculatedColumnFormula>
    </tableColumn>
    <tableColumn id="9" xr3:uid="{10DA66C7-8482-4350-BC90-C0032CF0F723}" name="Maks. liczba pkt." dataDxfId="5">
      <calculatedColumnFormula>'D. Kryteria meryt. punktowe'!G6</calculatedColumnFormula>
    </tableColumn>
    <tableColumn id="6" xr3:uid="{86E2354F-6DC6-48BC-A8C3-2B3C09056C7A}" name="Liczba uzyskanych punktów (przed zważeniem)" dataDxfId="4"/>
    <tableColumn id="10" xr3:uid="{5DC8C456-F9F5-41F2-8D64-B7FA2EC5065C}" name="Liczba uzyskanych punktów (po zważeniu)" dataDxfId="3">
      <calculatedColumnFormula>'D. Kryteria meryt. punktowe'!I6</calculatedColumnFormula>
    </tableColumn>
    <tableColumn id="7" xr3:uid="{77F48125-000E-4ED0-B237-D45CBA28B0E5}" name="Uzasadnienie oceny" dataDxfId="2">
      <calculatedColumnFormula>'D. Kryteria meryt. punktowe'!J6</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2:I14"/>
  <sheetViews>
    <sheetView tabSelected="1" view="pageBreakPreview" zoomScaleNormal="100" zoomScaleSheetLayoutView="100" zoomScalePageLayoutView="85" workbookViewId="0">
      <selection activeCell="A6" sqref="A6"/>
    </sheetView>
  </sheetViews>
  <sheetFormatPr defaultColWidth="8.85546875" defaultRowHeight="15.75"/>
  <cols>
    <col min="1" max="1" width="45.140625" style="12" customWidth="1"/>
    <col min="2" max="2" width="31.140625" style="12" customWidth="1"/>
    <col min="3" max="3" width="36.42578125" style="12" customWidth="1"/>
    <col min="4" max="4" width="44.85546875" style="12" customWidth="1"/>
    <col min="5" max="5" width="31.5703125" style="12" customWidth="1"/>
    <col min="6" max="6" width="29.85546875" style="12" customWidth="1"/>
    <col min="7" max="7" width="26.7109375" style="12" customWidth="1"/>
    <col min="8" max="8" width="24.140625" style="12" customWidth="1"/>
    <col min="9" max="9" width="34.42578125" style="12" customWidth="1"/>
    <col min="10" max="16384" width="8.85546875" style="12"/>
  </cols>
  <sheetData>
    <row r="2" spans="1:9">
      <c r="A2" s="25" t="s">
        <v>148</v>
      </c>
      <c r="B2" s="25"/>
      <c r="C2" s="25"/>
      <c r="D2" s="25"/>
      <c r="E2" s="25"/>
    </row>
    <row r="3" spans="1:9">
      <c r="A3" s="26"/>
      <c r="B3" s="26"/>
      <c r="C3" s="26"/>
    </row>
    <row r="4" spans="1:9" s="27" customFormat="1" ht="39.75" customHeight="1">
      <c r="A4" s="3" t="s">
        <v>83</v>
      </c>
      <c r="B4" s="4" t="s">
        <v>185</v>
      </c>
      <c r="C4" s="4"/>
      <c r="D4" s="4"/>
      <c r="E4" s="4"/>
      <c r="F4" s="4"/>
      <c r="G4" s="4"/>
      <c r="H4" s="4"/>
      <c r="I4" s="4"/>
    </row>
    <row r="5" spans="1:9" s="27" customFormat="1" ht="42" customHeight="1">
      <c r="A5" s="3" t="s">
        <v>11</v>
      </c>
      <c r="B5" s="6" t="s">
        <v>186</v>
      </c>
      <c r="C5" s="6"/>
      <c r="D5" s="6"/>
      <c r="E5" s="6"/>
      <c r="F5" s="4"/>
      <c r="G5" s="4"/>
      <c r="H5" s="4"/>
      <c r="I5" s="4"/>
    </row>
    <row r="6" spans="1:9" s="27" customFormat="1" ht="42" customHeight="1">
      <c r="A6" s="3" t="s">
        <v>95</v>
      </c>
      <c r="B6" s="6" t="s">
        <v>169</v>
      </c>
      <c r="C6" s="6"/>
      <c r="D6" s="6"/>
      <c r="E6" s="6"/>
      <c r="F6" s="4"/>
      <c r="G6" s="4"/>
      <c r="H6" s="4"/>
      <c r="I6" s="4"/>
    </row>
    <row r="7" spans="1:9" s="27" customFormat="1" ht="44.25" customHeight="1">
      <c r="A7" s="3" t="s">
        <v>31</v>
      </c>
      <c r="B7" s="7" t="s">
        <v>84</v>
      </c>
      <c r="C7" s="7"/>
      <c r="D7" s="7"/>
      <c r="E7" s="7"/>
      <c r="F7" s="4"/>
      <c r="G7" s="4"/>
      <c r="H7" s="4"/>
      <c r="I7" s="4"/>
    </row>
    <row r="8" spans="1:9" s="27" customFormat="1" ht="36" customHeight="1">
      <c r="A8" s="3" t="s">
        <v>15</v>
      </c>
      <c r="B8" s="8"/>
      <c r="C8" s="9"/>
      <c r="D8" s="9"/>
      <c r="E8" s="9"/>
      <c r="F8" s="10"/>
      <c r="G8" s="10"/>
      <c r="H8" s="10"/>
      <c r="I8" s="10"/>
    </row>
    <row r="9" spans="1:9" ht="38.25" customHeight="1">
      <c r="A9" s="3" t="s">
        <v>10</v>
      </c>
      <c r="B9" s="8"/>
      <c r="C9" s="8"/>
      <c r="D9" s="8"/>
      <c r="E9" s="8"/>
      <c r="F9" s="10"/>
      <c r="G9" s="10"/>
      <c r="H9" s="10"/>
      <c r="I9" s="10"/>
    </row>
    <row r="10" spans="1:9" ht="36" customHeight="1">
      <c r="A10" s="3" t="s">
        <v>0</v>
      </c>
      <c r="B10" s="11"/>
      <c r="D10" s="13"/>
      <c r="E10" s="13"/>
      <c r="F10" s="14"/>
      <c r="G10" s="14"/>
      <c r="H10" s="14"/>
    </row>
    <row r="11" spans="1:9" ht="30" customHeight="1">
      <c r="A11" s="3" t="s">
        <v>16</v>
      </c>
      <c r="B11" s="11"/>
      <c r="D11" s="13"/>
      <c r="E11" s="14"/>
      <c r="F11" s="14"/>
      <c r="G11" s="14"/>
      <c r="H11" s="14"/>
    </row>
    <row r="12" spans="1:9" ht="29.25" customHeight="1">
      <c r="A12" s="3" t="s">
        <v>24</v>
      </c>
      <c r="B12" s="11"/>
      <c r="D12" s="13"/>
      <c r="F12" s="15"/>
      <c r="G12" s="16"/>
      <c r="H12" s="17"/>
    </row>
    <row r="13" spans="1:9" ht="30.75" customHeight="1">
      <c r="A13" s="18" t="s">
        <v>20</v>
      </c>
      <c r="B13" s="11"/>
      <c r="D13" s="13"/>
      <c r="F13" s="15"/>
      <c r="G13" s="16"/>
      <c r="H13" s="17"/>
    </row>
    <row r="14" spans="1:9" ht="35.25" customHeight="1">
      <c r="A14" s="19" t="s">
        <v>80</v>
      </c>
      <c r="B14" s="19"/>
      <c r="D14" s="20"/>
      <c r="E14" s="21"/>
      <c r="F14" s="22"/>
      <c r="H14" s="23"/>
      <c r="I14" s="23"/>
    </row>
  </sheetData>
  <sheetProtection autoFilter="0"/>
  <protectedRanges>
    <protectedRange password="CF7A" sqref="B7:E7" name="Rozstęp3"/>
    <protectedRange sqref="A13:B13 D13:I13" name="Rozstęp1_1_1"/>
    <protectedRange sqref="A9:B12 D9:I12 A14:F14 H14:I14" name="Rozstęp1_1"/>
  </protectedRanges>
  <mergeCells count="7">
    <mergeCell ref="A2:E2"/>
    <mergeCell ref="A14:B14"/>
    <mergeCell ref="B6:E6"/>
    <mergeCell ref="B5:E5"/>
    <mergeCell ref="B7:E7"/>
    <mergeCell ref="B8:E8"/>
    <mergeCell ref="B9:E9"/>
  </mergeCells>
  <printOptions horizontalCentered="1"/>
  <pageMargins left="0.7" right="0.7" top="1.0583333333333333" bottom="0.75" header="0.3" footer="0.3"/>
  <pageSetup paperSize="9" scale="68" orientation="landscape" r:id="rId1"/>
  <headerFooter>
    <oddHeader>&amp;C&amp;G</oddHeader>
    <oddFooter xml:space="preserve">&amp;C&amp;"-,Standardowy"Strona &amp;P z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topLeftCell="A18" zoomScale="110" zoomScaleNormal="100" zoomScaleSheetLayoutView="110" zoomScalePageLayoutView="50" workbookViewId="0">
      <selection activeCell="C18" sqref="C18"/>
    </sheetView>
  </sheetViews>
  <sheetFormatPr defaultColWidth="8.85546875" defaultRowHeight="12.75"/>
  <cols>
    <col min="1" max="1" width="6.28515625" style="2" customWidth="1"/>
    <col min="2" max="2" width="42.7109375" style="32" customWidth="1"/>
    <col min="3" max="3" width="78.5703125" style="32" customWidth="1"/>
    <col min="4" max="4" width="17.140625" style="29" customWidth="1"/>
    <col min="5" max="6" width="10.7109375" style="2" customWidth="1"/>
    <col min="7" max="7" width="12.42578125" style="30" bestFit="1" customWidth="1"/>
    <col min="8" max="8" width="21.7109375" style="30" customWidth="1"/>
    <col min="9" max="16384" width="8.85546875" style="2"/>
  </cols>
  <sheetData>
    <row r="2" spans="1:8" ht="15.75">
      <c r="B2" s="28" t="str">
        <f>'Karta tytułowa'!A14</f>
        <v>Nr ew. wniosku:</v>
      </c>
      <c r="C2" s="28"/>
    </row>
    <row r="3" spans="1:8" ht="15.75">
      <c r="A3" s="26" t="s">
        <v>85</v>
      </c>
      <c r="B3" s="31"/>
    </row>
    <row r="4" spans="1:8" ht="15.75">
      <c r="A4" s="33" t="s">
        <v>14</v>
      </c>
      <c r="B4" s="34"/>
      <c r="C4" s="34"/>
    </row>
    <row r="5" spans="1:8" ht="15.75">
      <c r="A5" s="26"/>
      <c r="B5" s="34"/>
      <c r="C5" s="34"/>
      <c r="D5" s="23"/>
      <c r="E5" s="12"/>
      <c r="F5" s="12"/>
      <c r="H5" s="35"/>
    </row>
    <row r="6" spans="1:8" s="30" customFormat="1" ht="26.25" thickBot="1">
      <c r="A6" s="36" t="s">
        <v>9</v>
      </c>
      <c r="B6" s="37" t="s">
        <v>21</v>
      </c>
      <c r="C6" s="37" t="s">
        <v>13</v>
      </c>
      <c r="D6" s="37" t="s">
        <v>96</v>
      </c>
      <c r="E6" s="38" t="s">
        <v>1</v>
      </c>
      <c r="F6" s="39" t="s">
        <v>2</v>
      </c>
      <c r="G6" s="40" t="s">
        <v>3</v>
      </c>
      <c r="H6" s="41" t="s">
        <v>57</v>
      </c>
    </row>
    <row r="7" spans="1:8" ht="43.5" customHeight="1">
      <c r="A7" s="42" t="s">
        <v>4</v>
      </c>
      <c r="B7" s="43" t="s">
        <v>32</v>
      </c>
      <c r="C7" s="44" t="s">
        <v>35</v>
      </c>
      <c r="D7" s="45" t="s">
        <v>97</v>
      </c>
      <c r="E7" s="46"/>
      <c r="F7" s="46"/>
      <c r="G7" s="47"/>
      <c r="H7" s="48"/>
    </row>
    <row r="8" spans="1:8" ht="105.75" customHeight="1">
      <c r="A8" s="42" t="s">
        <v>5</v>
      </c>
      <c r="B8" s="49" t="s">
        <v>33</v>
      </c>
      <c r="C8" s="44" t="s">
        <v>36</v>
      </c>
      <c r="D8" s="45" t="s">
        <v>98</v>
      </c>
      <c r="E8" s="46"/>
      <c r="F8" s="46"/>
      <c r="G8" s="47"/>
      <c r="H8" s="48"/>
    </row>
    <row r="9" spans="1:8" ht="321" customHeight="1">
      <c r="A9" s="42" t="s">
        <v>6</v>
      </c>
      <c r="B9" s="49" t="s">
        <v>34</v>
      </c>
      <c r="C9" s="44" t="s">
        <v>133</v>
      </c>
      <c r="D9" s="45" t="s">
        <v>97</v>
      </c>
      <c r="E9" s="46"/>
      <c r="F9" s="46"/>
      <c r="G9" s="47"/>
      <c r="H9" s="48"/>
    </row>
    <row r="10" spans="1:8" ht="159" customHeight="1">
      <c r="A10" s="42" t="s">
        <v>7</v>
      </c>
      <c r="B10" s="49" t="s">
        <v>37</v>
      </c>
      <c r="C10" s="44" t="s">
        <v>38</v>
      </c>
      <c r="D10" s="45" t="s">
        <v>97</v>
      </c>
      <c r="E10" s="46"/>
      <c r="F10" s="46"/>
      <c r="G10" s="46"/>
      <c r="H10" s="48"/>
    </row>
    <row r="11" spans="1:8" ht="51">
      <c r="A11" s="42" t="s">
        <v>8</v>
      </c>
      <c r="B11" s="49" t="s">
        <v>39</v>
      </c>
      <c r="C11" s="44" t="s">
        <v>40</v>
      </c>
      <c r="D11" s="45" t="s">
        <v>97</v>
      </c>
      <c r="E11" s="46"/>
      <c r="F11" s="46"/>
      <c r="G11" s="47"/>
      <c r="H11" s="48"/>
    </row>
    <row r="12" spans="1:8" ht="132" customHeight="1">
      <c r="A12" s="42" t="s">
        <v>17</v>
      </c>
      <c r="B12" s="49" t="s">
        <v>22</v>
      </c>
      <c r="C12" s="44" t="s">
        <v>41</v>
      </c>
      <c r="D12" s="45" t="s">
        <v>97</v>
      </c>
      <c r="E12" s="46"/>
      <c r="F12" s="46"/>
      <c r="G12" s="47"/>
      <c r="H12" s="48"/>
    </row>
    <row r="13" spans="1:8" ht="138" customHeight="1">
      <c r="A13" s="42" t="s">
        <v>18</v>
      </c>
      <c r="B13" s="43" t="s">
        <v>42</v>
      </c>
      <c r="C13" s="44" t="s">
        <v>129</v>
      </c>
      <c r="D13" s="45" t="s">
        <v>97</v>
      </c>
      <c r="E13" s="46"/>
      <c r="F13" s="46"/>
      <c r="G13" s="47"/>
      <c r="H13" s="48"/>
    </row>
    <row r="14" spans="1:8" ht="159" customHeight="1">
      <c r="A14" s="42" t="s">
        <v>19</v>
      </c>
      <c r="B14" s="43" t="s">
        <v>43</v>
      </c>
      <c r="C14" s="44" t="s">
        <v>134</v>
      </c>
      <c r="D14" s="45" t="s">
        <v>98</v>
      </c>
      <c r="E14" s="46"/>
      <c r="F14" s="46"/>
      <c r="G14" s="47"/>
      <c r="H14" s="48"/>
    </row>
    <row r="15" spans="1:8" ht="49.5" customHeight="1">
      <c r="A15" s="42" t="s">
        <v>26</v>
      </c>
      <c r="B15" s="43" t="s">
        <v>44</v>
      </c>
      <c r="C15" s="44" t="s">
        <v>45</v>
      </c>
      <c r="D15" s="45" t="s">
        <v>97</v>
      </c>
      <c r="E15" s="46"/>
      <c r="F15" s="46"/>
      <c r="G15" s="47"/>
      <c r="H15" s="48"/>
    </row>
    <row r="16" spans="1:8" ht="173.25" customHeight="1">
      <c r="A16" s="42" t="s">
        <v>27</v>
      </c>
      <c r="B16" s="43" t="s">
        <v>46</v>
      </c>
      <c r="C16" s="44" t="s">
        <v>48</v>
      </c>
      <c r="D16" s="45" t="s">
        <v>98</v>
      </c>
      <c r="E16" s="46"/>
      <c r="F16" s="46"/>
      <c r="G16" s="47"/>
      <c r="H16" s="48"/>
    </row>
    <row r="17" spans="1:8" ht="238.5" customHeight="1">
      <c r="A17" s="42" t="s">
        <v>28</v>
      </c>
      <c r="B17" s="43" t="s">
        <v>47</v>
      </c>
      <c r="C17" s="44" t="s">
        <v>49</v>
      </c>
      <c r="D17" s="45" t="s">
        <v>98</v>
      </c>
      <c r="E17" s="46"/>
      <c r="F17" s="46"/>
      <c r="G17" s="47"/>
      <c r="H17" s="48"/>
    </row>
    <row r="18" spans="1:8" s="12" customFormat="1" ht="279.75" customHeight="1">
      <c r="A18" s="42" t="s">
        <v>29</v>
      </c>
      <c r="B18" s="43" t="s">
        <v>135</v>
      </c>
      <c r="C18" s="44" t="s">
        <v>50</v>
      </c>
      <c r="D18" s="45" t="s">
        <v>98</v>
      </c>
      <c r="E18" s="46"/>
      <c r="F18" s="46"/>
      <c r="G18" s="47"/>
      <c r="H18" s="48"/>
    </row>
    <row r="19" spans="1:8" s="12" customFormat="1" ht="133.5" customHeight="1">
      <c r="A19" s="42" t="s">
        <v>30</v>
      </c>
      <c r="B19" s="43" t="s">
        <v>51</v>
      </c>
      <c r="C19" s="44" t="s">
        <v>52</v>
      </c>
      <c r="D19" s="45" t="s">
        <v>98</v>
      </c>
      <c r="E19" s="46"/>
      <c r="F19" s="46"/>
      <c r="G19" s="47"/>
      <c r="H19" s="48"/>
    </row>
    <row r="20" spans="1:8" s="12" customFormat="1" ht="149.25" customHeight="1">
      <c r="A20" s="42" t="s">
        <v>61</v>
      </c>
      <c r="B20" s="43" t="s">
        <v>53</v>
      </c>
      <c r="C20" s="44" t="s">
        <v>54</v>
      </c>
      <c r="D20" s="45" t="s">
        <v>98</v>
      </c>
      <c r="E20" s="46"/>
      <c r="F20" s="46"/>
      <c r="G20" s="47"/>
      <c r="H20" s="48"/>
    </row>
    <row r="21" spans="1:8" ht="289.5" customHeight="1">
      <c r="A21" s="42" t="s">
        <v>62</v>
      </c>
      <c r="B21" s="43" t="s">
        <v>55</v>
      </c>
      <c r="C21" s="44" t="s">
        <v>56</v>
      </c>
      <c r="D21" s="45" t="s">
        <v>98</v>
      </c>
      <c r="E21" s="46"/>
      <c r="F21" s="46"/>
      <c r="G21" s="47"/>
      <c r="H21" s="48"/>
    </row>
    <row r="22" spans="1:8" ht="27.75" customHeight="1">
      <c r="A22" s="50" t="s">
        <v>25</v>
      </c>
      <c r="B22" s="51"/>
      <c r="C22" s="52"/>
      <c r="D22" s="53"/>
      <c r="E22" s="53"/>
      <c r="F22" s="53"/>
    </row>
    <row r="23" spans="1:8" ht="27.75" customHeight="1">
      <c r="A23" s="50"/>
      <c r="B23" s="54" t="s">
        <v>105</v>
      </c>
      <c r="C23" s="55"/>
      <c r="D23" s="55"/>
      <c r="E23" s="55"/>
      <c r="F23" s="55"/>
      <c r="G23" s="55"/>
      <c r="H23" s="55"/>
    </row>
    <row r="24" spans="1:8" ht="27.75" customHeight="1">
      <c r="A24" s="50"/>
      <c r="B24" s="55"/>
      <c r="C24" s="55"/>
      <c r="D24" s="55"/>
      <c r="E24" s="55"/>
      <c r="F24" s="55"/>
      <c r="G24" s="55"/>
      <c r="H24" s="55"/>
    </row>
    <row r="25" spans="1:8" ht="27.75" customHeight="1">
      <c r="A25" s="50"/>
      <c r="B25" s="55"/>
      <c r="C25" s="55"/>
      <c r="D25" s="55"/>
      <c r="E25" s="55"/>
      <c r="F25" s="55"/>
      <c r="G25" s="55"/>
      <c r="H25" s="55"/>
    </row>
    <row r="26" spans="1:8" ht="27.75" customHeight="1">
      <c r="A26" s="50"/>
      <c r="B26" s="55"/>
      <c r="C26" s="55"/>
      <c r="D26" s="55"/>
      <c r="E26" s="55"/>
      <c r="F26" s="55"/>
      <c r="G26" s="55"/>
      <c r="H26" s="55"/>
    </row>
    <row r="27" spans="1:8" ht="27.75" customHeight="1">
      <c r="A27" s="50"/>
      <c r="B27" s="55"/>
      <c r="C27" s="55"/>
      <c r="D27" s="55"/>
      <c r="E27" s="55"/>
      <c r="F27" s="55"/>
      <c r="G27" s="55"/>
      <c r="H27" s="55"/>
    </row>
    <row r="28" spans="1:8" ht="27.75" customHeight="1">
      <c r="A28" s="50"/>
      <c r="B28" s="55"/>
      <c r="C28" s="55"/>
      <c r="D28" s="55"/>
      <c r="E28" s="55"/>
      <c r="F28" s="55"/>
      <c r="G28" s="55"/>
      <c r="H28" s="55"/>
    </row>
    <row r="29" spans="1:8" ht="27.75" customHeight="1">
      <c r="A29" s="50"/>
      <c r="B29" s="51"/>
      <c r="C29" s="52"/>
      <c r="D29" s="53"/>
      <c r="E29" s="53"/>
      <c r="F29" s="53"/>
    </row>
    <row r="30" spans="1:8" ht="23.25" customHeight="1" thickBot="1"/>
    <row r="31" spans="1:8" ht="20.100000000000001" customHeight="1" thickBot="1">
      <c r="B31" s="56" t="s">
        <v>187</v>
      </c>
      <c r="C31" s="57"/>
      <c r="D31" s="58" t="s">
        <v>79</v>
      </c>
      <c r="E31" s="59" t="s">
        <v>60</v>
      </c>
      <c r="F31" s="59"/>
      <c r="G31" s="60"/>
    </row>
    <row r="32" spans="1:8" ht="20.100000000000001" customHeight="1" thickBot="1">
      <c r="B32" s="61"/>
      <c r="C32" s="62"/>
      <c r="D32" s="63"/>
      <c r="E32" s="64"/>
      <c r="F32" s="64"/>
      <c r="G32" s="65"/>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5" ht="20.100000000000001" customHeight="1"/>
    <row r="50" spans="3:5" ht="20.100000000000001" customHeight="1"/>
    <row r="51" spans="3:5" ht="20.100000000000001" customHeight="1"/>
    <row r="52" spans="3:5" ht="20.100000000000001" customHeight="1"/>
    <row r="53" spans="3:5" ht="22.5" customHeight="1">
      <c r="C53" s="66"/>
      <c r="D53" s="67"/>
      <c r="E53" s="66"/>
    </row>
    <row r="54" spans="3:5" ht="23.25" customHeight="1">
      <c r="C54" s="66"/>
      <c r="D54" s="67"/>
      <c r="E54" s="66"/>
    </row>
    <row r="57" spans="3:5" ht="29.25" customHeight="1">
      <c r="C57" s="10"/>
      <c r="D57" s="68"/>
      <c r="E57" s="68"/>
    </row>
    <row r="58" spans="3:5" ht="36" customHeight="1">
      <c r="C58" s="69"/>
      <c r="D58" s="23"/>
      <c r="E58" s="23"/>
    </row>
  </sheetData>
  <mergeCells count="6">
    <mergeCell ref="B2:C2"/>
    <mergeCell ref="B23:H28"/>
    <mergeCell ref="B31:C31"/>
    <mergeCell ref="E31:G31"/>
    <mergeCell ref="B32:C32"/>
    <mergeCell ref="E32:G32"/>
  </mergeCells>
  <phoneticPr fontId="18" type="noConversion"/>
  <pageMargins left="0.25" right="0.25" top="1.1399999999999999" bottom="0.75" header="0.3" footer="0.3"/>
  <pageSetup paperSize="9" scale="72" fitToHeight="0" orientation="landscape" r:id="rId1"/>
  <headerFooter differentFirst="1">
    <oddFooter xml:space="preserve">&amp;C&amp;"-,Standardowy"Strona &amp;P z &amp;N&amp;"Arial,Normalny"
</oddFooter>
    <firstHeader>&amp;C&amp;G</firstHeader>
  </headerFooter>
  <rowBreaks count="3" manualBreakCount="3">
    <brk id="14" max="7" man="1"/>
    <brk id="20" max="7"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I12"/>
  <sheetViews>
    <sheetView zoomScaleNormal="100" zoomScaleSheetLayoutView="100" workbookViewId="0">
      <selection activeCell="B5" sqref="B5:D5"/>
    </sheetView>
  </sheetViews>
  <sheetFormatPr defaultRowHeight="12.75"/>
  <cols>
    <col min="1" max="2" width="9.140625" style="5"/>
    <col min="3" max="3" width="77.85546875" style="5" customWidth="1"/>
    <col min="4" max="4" width="14.5703125" style="5" customWidth="1"/>
    <col min="5" max="6" width="9.140625" style="5"/>
    <col min="7" max="7" width="15.140625" style="5" customWidth="1"/>
    <col min="8" max="16384" width="9.140625" style="5"/>
  </cols>
  <sheetData>
    <row r="1" spans="1:9" ht="15.75">
      <c r="A1" s="4"/>
      <c r="B1" s="70" t="str">
        <f>'Karta tytułowa'!A14</f>
        <v>Nr ew. wniosku:</v>
      </c>
      <c r="C1" s="70"/>
      <c r="D1" s="53"/>
      <c r="E1" s="53"/>
      <c r="F1" s="53"/>
      <c r="G1" s="30"/>
      <c r="H1" s="30"/>
      <c r="I1" s="30"/>
    </row>
    <row r="2" spans="1:9" ht="15.75">
      <c r="A2" s="27"/>
      <c r="B2" s="71" t="s">
        <v>78</v>
      </c>
      <c r="C2" s="71"/>
      <c r="D2" s="71"/>
      <c r="E2" s="71"/>
      <c r="F2" s="71"/>
      <c r="G2" s="71"/>
      <c r="H2" s="30"/>
      <c r="I2" s="30"/>
    </row>
    <row r="3" spans="1:9" ht="16.5" thickBot="1">
      <c r="A3" s="27"/>
      <c r="B3" s="72"/>
      <c r="C3" s="72"/>
      <c r="D3" s="72"/>
      <c r="E3" s="72"/>
      <c r="F3" s="72"/>
      <c r="G3" s="72"/>
      <c r="H3" s="30"/>
      <c r="I3" s="30"/>
    </row>
    <row r="4" spans="1:9" ht="16.5" thickBot="1">
      <c r="A4" s="27"/>
      <c r="C4" s="72"/>
      <c r="D4" s="30"/>
      <c r="E4" s="73" t="s">
        <v>58</v>
      </c>
      <c r="F4" s="74" t="s">
        <v>59</v>
      </c>
      <c r="G4" s="75"/>
      <c r="H4" s="76"/>
      <c r="I4" s="30"/>
    </row>
    <row r="5" spans="1:9" ht="20.100000000000001" customHeight="1" thickBot="1">
      <c r="A5" s="27"/>
      <c r="B5" s="77" t="s">
        <v>82</v>
      </c>
      <c r="C5" s="78"/>
      <c r="D5" s="79"/>
      <c r="E5" s="80"/>
      <c r="F5" s="81"/>
      <c r="G5" s="82"/>
      <c r="I5" s="30"/>
    </row>
    <row r="6" spans="1:9" ht="15.75">
      <c r="A6" s="27"/>
      <c r="C6" s="83"/>
      <c r="D6" s="30"/>
      <c r="E6" s="27"/>
      <c r="H6" s="30"/>
      <c r="I6" s="30"/>
    </row>
    <row r="7" spans="1:9" ht="13.5" thickBot="1">
      <c r="C7" s="84"/>
      <c r="D7" s="30"/>
      <c r="H7" s="30"/>
      <c r="I7" s="30"/>
    </row>
    <row r="8" spans="1:9" ht="39.950000000000003" customHeight="1" thickBot="1">
      <c r="B8" s="85" t="s">
        <v>103</v>
      </c>
      <c r="C8" s="86"/>
      <c r="D8" s="86"/>
      <c r="E8" s="86"/>
      <c r="F8" s="86"/>
      <c r="G8" s="86"/>
      <c r="H8" s="30"/>
      <c r="I8" s="30"/>
    </row>
    <row r="9" spans="1:9" ht="13.5" thickBot="1">
      <c r="C9" s="84"/>
      <c r="D9" s="30"/>
      <c r="H9" s="30"/>
      <c r="I9" s="30"/>
    </row>
    <row r="10" spans="1:9" ht="16.5" thickBot="1">
      <c r="B10" s="56" t="s">
        <v>187</v>
      </c>
      <c r="C10" s="57"/>
      <c r="D10" s="58" t="s">
        <v>79</v>
      </c>
      <c r="E10" s="59" t="s">
        <v>60</v>
      </c>
      <c r="F10" s="59"/>
      <c r="G10" s="60"/>
      <c r="H10" s="30"/>
      <c r="I10" s="30"/>
    </row>
    <row r="11" spans="1:9" ht="20.100000000000001" customHeight="1" thickBot="1">
      <c r="B11" s="61"/>
      <c r="C11" s="62"/>
      <c r="D11" s="63"/>
      <c r="E11" s="64"/>
      <c r="F11" s="64"/>
      <c r="G11" s="65"/>
      <c r="H11" s="30"/>
      <c r="I11" s="30"/>
    </row>
    <row r="12" spans="1:9" ht="24.75" customHeight="1">
      <c r="D12" s="30"/>
      <c r="H12" s="30"/>
      <c r="I12" s="30"/>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1"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C7" sqref="C7"/>
    </sheetView>
  </sheetViews>
  <sheetFormatPr defaultRowHeight="12.75"/>
  <cols>
    <col min="1" max="1" width="9.140625" style="87"/>
    <col min="2" max="2" width="29.42578125" style="2" customWidth="1"/>
    <col min="3" max="3" width="113.140625" style="2" customWidth="1"/>
    <col min="4" max="4" width="13.85546875" style="29" customWidth="1"/>
    <col min="5" max="6" width="10.7109375" style="2" customWidth="1"/>
    <col min="7" max="7" width="10" style="2" bestFit="1" customWidth="1"/>
    <col min="8" max="8" width="21.7109375" style="5" customWidth="1"/>
    <col min="9" max="16384" width="9.140625" style="2"/>
  </cols>
  <sheetData>
    <row r="1" spans="1:8" ht="16.5" customHeight="1">
      <c r="B1" s="88" t="str">
        <f>'Karta tytułowa'!A14</f>
        <v>Nr ew. wniosku:</v>
      </c>
      <c r="C1" s="88"/>
    </row>
    <row r="2" spans="1:8" ht="16.5" customHeight="1">
      <c r="A2" s="89" t="s">
        <v>88</v>
      </c>
      <c r="B2" s="89"/>
      <c r="C2" s="89"/>
      <c r="D2" s="89"/>
      <c r="E2" s="89"/>
      <c r="F2" s="89"/>
      <c r="G2" s="89"/>
      <c r="H2" s="89"/>
    </row>
    <row r="3" spans="1:8" ht="16.5" customHeight="1">
      <c r="A3" s="90" t="s">
        <v>14</v>
      </c>
      <c r="B3" s="91"/>
      <c r="C3" s="91"/>
      <c r="D3" s="91"/>
      <c r="E3" s="91"/>
      <c r="F3" s="91"/>
      <c r="G3" s="91"/>
      <c r="H3" s="91"/>
    </row>
    <row r="4" spans="1:8" ht="16.5" customHeight="1">
      <c r="A4" s="92"/>
      <c r="B4" s="12"/>
      <c r="C4" s="93"/>
      <c r="D4" s="94"/>
      <c r="E4" s="93"/>
      <c r="F4" s="12"/>
      <c r="G4" s="93"/>
      <c r="H4" s="95"/>
    </row>
    <row r="5" spans="1:8" ht="38.25">
      <c r="A5" s="96" t="s">
        <v>9</v>
      </c>
      <c r="B5" s="97" t="s">
        <v>12</v>
      </c>
      <c r="C5" s="96" t="s">
        <v>13</v>
      </c>
      <c r="D5" s="96" t="s">
        <v>96</v>
      </c>
      <c r="E5" s="96" t="s">
        <v>1</v>
      </c>
      <c r="F5" s="96" t="s">
        <v>2</v>
      </c>
      <c r="G5" s="96" t="s">
        <v>3</v>
      </c>
      <c r="H5" s="96" t="s">
        <v>57</v>
      </c>
    </row>
    <row r="6" spans="1:8" ht="166.5" customHeight="1">
      <c r="A6" s="98" t="s">
        <v>4</v>
      </c>
      <c r="B6" s="99" t="s">
        <v>63</v>
      </c>
      <c r="C6" s="100" t="s">
        <v>136</v>
      </c>
      <c r="D6" s="98" t="s">
        <v>98</v>
      </c>
      <c r="E6" s="101"/>
      <c r="F6" s="102"/>
      <c r="G6" s="103"/>
      <c r="H6" s="104"/>
    </row>
    <row r="7" spans="1:8" ht="41.25" customHeight="1">
      <c r="A7" s="45" t="s">
        <v>5</v>
      </c>
      <c r="B7" s="105" t="s">
        <v>64</v>
      </c>
      <c r="C7" s="44" t="s">
        <v>65</v>
      </c>
      <c r="D7" s="45" t="s">
        <v>98</v>
      </c>
      <c r="E7" s="106"/>
      <c r="F7" s="106"/>
      <c r="G7" s="107"/>
      <c r="H7" s="108"/>
    </row>
    <row r="8" spans="1:8" ht="156" customHeight="1">
      <c r="A8" s="45" t="s">
        <v>6</v>
      </c>
      <c r="B8" s="105" t="s">
        <v>66</v>
      </c>
      <c r="C8" s="44" t="s">
        <v>67</v>
      </c>
      <c r="D8" s="45" t="s">
        <v>98</v>
      </c>
      <c r="E8" s="106"/>
      <c r="F8" s="106"/>
      <c r="G8" s="107"/>
      <c r="H8" s="108"/>
    </row>
    <row r="9" spans="1:8" ht="156" customHeight="1">
      <c r="A9" s="45" t="s">
        <v>7</v>
      </c>
      <c r="B9" s="105" t="s">
        <v>68</v>
      </c>
      <c r="C9" s="44" t="s">
        <v>69</v>
      </c>
      <c r="D9" s="45" t="s">
        <v>98</v>
      </c>
      <c r="E9" s="106"/>
      <c r="F9" s="106"/>
      <c r="G9" s="106"/>
      <c r="H9" s="108"/>
    </row>
    <row r="10" spans="1:8" ht="254.25" customHeight="1">
      <c r="A10" s="45" t="s">
        <v>8</v>
      </c>
      <c r="B10" s="105" t="s">
        <v>70</v>
      </c>
      <c r="C10" s="44" t="s">
        <v>71</v>
      </c>
      <c r="D10" s="45" t="s">
        <v>98</v>
      </c>
      <c r="E10" s="106"/>
      <c r="F10" s="106"/>
      <c r="G10" s="106"/>
      <c r="H10" s="108"/>
    </row>
    <row r="11" spans="1:8" ht="143.25" customHeight="1">
      <c r="A11" s="45" t="s">
        <v>17</v>
      </c>
      <c r="B11" s="105" t="s">
        <v>72</v>
      </c>
      <c r="C11" s="44" t="s">
        <v>137</v>
      </c>
      <c r="D11" s="45" t="s">
        <v>98</v>
      </c>
      <c r="E11" s="106"/>
      <c r="F11" s="106"/>
      <c r="G11" s="106"/>
      <c r="H11" s="108"/>
    </row>
    <row r="12" spans="1:8" ht="47.25" customHeight="1">
      <c r="A12" s="45" t="s">
        <v>18</v>
      </c>
      <c r="B12" s="105" t="s">
        <v>73</v>
      </c>
      <c r="C12" s="44" t="s">
        <v>74</v>
      </c>
      <c r="D12" s="45" t="s">
        <v>98</v>
      </c>
      <c r="E12" s="106"/>
      <c r="F12" s="106"/>
      <c r="G12" s="107"/>
      <c r="H12" s="108"/>
    </row>
    <row r="13" spans="1:8" ht="38.25">
      <c r="A13" s="45" t="s">
        <v>19</v>
      </c>
      <c r="B13" s="105" t="s">
        <v>75</v>
      </c>
      <c r="C13" s="44" t="s">
        <v>76</v>
      </c>
      <c r="D13" s="45" t="s">
        <v>98</v>
      </c>
      <c r="E13" s="106"/>
      <c r="F13" s="106"/>
      <c r="G13" s="107"/>
      <c r="H13" s="108"/>
    </row>
    <row r="14" spans="1:8" ht="123" customHeight="1">
      <c r="A14" s="45" t="s">
        <v>26</v>
      </c>
      <c r="B14" s="105" t="s">
        <v>23</v>
      </c>
      <c r="C14" s="44" t="s">
        <v>138</v>
      </c>
      <c r="D14" s="45" t="s">
        <v>98</v>
      </c>
      <c r="E14" s="106"/>
      <c r="F14" s="106"/>
      <c r="G14" s="106"/>
      <c r="H14" s="108"/>
    </row>
    <row r="15" spans="1:8">
      <c r="A15" s="109" t="s">
        <v>104</v>
      </c>
      <c r="B15" s="109"/>
      <c r="C15" s="109"/>
      <c r="D15" s="109"/>
      <c r="E15" s="109"/>
      <c r="F15" s="109"/>
      <c r="G15" s="109"/>
      <c r="H15" s="109"/>
    </row>
    <row r="16" spans="1:8">
      <c r="B16" s="110" t="s">
        <v>131</v>
      </c>
      <c r="C16" s="55"/>
      <c r="D16" s="55"/>
      <c r="E16" s="55"/>
      <c r="F16" s="55"/>
      <c r="G16" s="55"/>
      <c r="H16" s="55"/>
    </row>
    <row r="17" spans="1:8">
      <c r="B17" s="55"/>
      <c r="C17" s="55"/>
      <c r="D17" s="55"/>
      <c r="E17" s="55"/>
      <c r="F17" s="55"/>
      <c r="G17" s="55"/>
      <c r="H17" s="55"/>
    </row>
    <row r="18" spans="1:8">
      <c r="B18" s="55"/>
      <c r="C18" s="55"/>
      <c r="D18" s="55"/>
      <c r="E18" s="55"/>
      <c r="F18" s="55"/>
      <c r="G18" s="55"/>
      <c r="H18" s="55"/>
    </row>
    <row r="19" spans="1:8">
      <c r="B19" s="55"/>
      <c r="C19" s="55"/>
      <c r="D19" s="55"/>
      <c r="E19" s="55"/>
      <c r="F19" s="55"/>
      <c r="G19" s="55"/>
      <c r="H19" s="55"/>
    </row>
    <row r="20" spans="1:8">
      <c r="B20" s="55"/>
      <c r="C20" s="55"/>
      <c r="D20" s="55"/>
      <c r="E20" s="55"/>
      <c r="F20" s="55"/>
      <c r="G20" s="55"/>
      <c r="H20" s="55"/>
    </row>
    <row r="21" spans="1:8">
      <c r="B21" s="55"/>
      <c r="C21" s="55"/>
      <c r="D21" s="55"/>
      <c r="E21" s="55"/>
      <c r="F21" s="55"/>
      <c r="G21" s="55"/>
      <c r="H21" s="55"/>
    </row>
    <row r="22" spans="1:8" ht="13.5" thickBot="1"/>
    <row r="23" spans="1:8" ht="16.5" thickBot="1">
      <c r="B23" s="56" t="s">
        <v>187</v>
      </c>
      <c r="C23" s="57"/>
      <c r="D23" s="58" t="s">
        <v>79</v>
      </c>
      <c r="E23" s="59" t="s">
        <v>60</v>
      </c>
      <c r="F23" s="59"/>
      <c r="G23" s="60"/>
    </row>
    <row r="24" spans="1:8" ht="16.5" thickBot="1">
      <c r="B24" s="61"/>
      <c r="C24" s="62"/>
      <c r="D24" s="63"/>
      <c r="E24" s="64"/>
      <c r="F24" s="64"/>
      <c r="G24" s="65"/>
    </row>
    <row r="32" spans="1:8">
      <c r="A32" s="111"/>
    </row>
    <row r="33" spans="1:1">
      <c r="A33" s="111"/>
    </row>
  </sheetData>
  <mergeCells count="8">
    <mergeCell ref="B24:C24"/>
    <mergeCell ref="E24:G24"/>
    <mergeCell ref="A2:H2"/>
    <mergeCell ref="A15:H15"/>
    <mergeCell ref="B1:C1"/>
    <mergeCell ref="B16:H21"/>
    <mergeCell ref="B23:C23"/>
    <mergeCell ref="E23:G23"/>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9" max="7"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50"/>
  <sheetViews>
    <sheetView view="pageBreakPreview" zoomScaleNormal="100" zoomScaleSheetLayoutView="100" workbookViewId="0">
      <selection activeCell="C9" sqref="C9"/>
    </sheetView>
  </sheetViews>
  <sheetFormatPr defaultRowHeight="12.75"/>
  <cols>
    <col min="1" max="1" width="5.28515625" style="118" customWidth="1"/>
    <col min="2" max="2" width="28.28515625" style="118" customWidth="1"/>
    <col min="3" max="3" width="102.85546875" style="118" customWidth="1"/>
    <col min="4" max="4" width="12" style="118" customWidth="1"/>
    <col min="5" max="5" width="4.28515625" style="118" customWidth="1"/>
    <col min="6" max="6" width="4.85546875" style="118" customWidth="1"/>
    <col min="7" max="7" width="8.85546875" style="118" customWidth="1"/>
    <col min="8" max="8" width="20.28515625" style="118" customWidth="1"/>
    <col min="9" max="16384" width="9.140625" style="118"/>
  </cols>
  <sheetData>
    <row r="1" spans="1:9">
      <c r="B1" s="141" t="str">
        <f>'Karta tytułowa'!A14</f>
        <v>Nr ew. wniosku:</v>
      </c>
      <c r="C1" s="141"/>
    </row>
    <row r="2" spans="1:9">
      <c r="A2" s="142" t="s">
        <v>87</v>
      </c>
      <c r="B2" s="121"/>
      <c r="C2" s="121"/>
    </row>
    <row r="3" spans="1:9">
      <c r="A3" s="143" t="s">
        <v>14</v>
      </c>
      <c r="B3" s="121"/>
      <c r="C3" s="121"/>
    </row>
    <row r="4" spans="1:9" ht="19.5" customHeight="1">
      <c r="A4" s="143"/>
      <c r="B4" s="121"/>
      <c r="C4" s="121"/>
    </row>
    <row r="5" spans="1:9" ht="46.5" customHeight="1">
      <c r="A5" s="123" t="s">
        <v>9</v>
      </c>
      <c r="B5" s="123" t="s">
        <v>12</v>
      </c>
      <c r="C5" s="123" t="s">
        <v>13</v>
      </c>
      <c r="D5" s="123" t="s">
        <v>96</v>
      </c>
      <c r="E5" s="123" t="s">
        <v>1</v>
      </c>
      <c r="F5" s="123" t="s">
        <v>2</v>
      </c>
      <c r="G5" s="123" t="s">
        <v>3</v>
      </c>
      <c r="H5" s="123" t="s">
        <v>57</v>
      </c>
      <c r="I5" s="1"/>
    </row>
    <row r="6" spans="1:9" ht="81.75" customHeight="1">
      <c r="A6" s="144" t="s">
        <v>4</v>
      </c>
      <c r="B6" s="145" t="s">
        <v>149</v>
      </c>
      <c r="C6" s="146" t="s">
        <v>150</v>
      </c>
      <c r="D6" s="144" t="s">
        <v>98</v>
      </c>
      <c r="E6" s="147"/>
      <c r="F6" s="148"/>
      <c r="G6" s="148"/>
      <c r="H6" s="148"/>
      <c r="I6" s="1"/>
    </row>
    <row r="7" spans="1:9" ht="309" customHeight="1">
      <c r="A7" s="144" t="s">
        <v>5</v>
      </c>
      <c r="B7" s="145" t="s">
        <v>151</v>
      </c>
      <c r="C7" s="146" t="s">
        <v>152</v>
      </c>
      <c r="D7" s="144" t="s">
        <v>98</v>
      </c>
      <c r="E7" s="147"/>
      <c r="F7" s="148"/>
      <c r="G7" s="149"/>
      <c r="H7" s="148"/>
      <c r="I7" s="1"/>
    </row>
    <row r="8" spans="1:9" ht="57" customHeight="1">
      <c r="A8" s="144" t="s">
        <v>6</v>
      </c>
      <c r="B8" s="145" t="s">
        <v>153</v>
      </c>
      <c r="C8" s="146" t="s">
        <v>154</v>
      </c>
      <c r="D8" s="144" t="s">
        <v>98</v>
      </c>
      <c r="E8" s="147"/>
      <c r="F8" s="148"/>
      <c r="G8" s="148"/>
      <c r="H8" s="148"/>
      <c r="I8" s="1"/>
    </row>
    <row r="9" spans="1:9" ht="124.5" customHeight="1">
      <c r="A9" s="144" t="s">
        <v>7</v>
      </c>
      <c r="B9" s="145" t="s">
        <v>155</v>
      </c>
      <c r="C9" s="146" t="s">
        <v>156</v>
      </c>
      <c r="D9" s="144" t="s">
        <v>98</v>
      </c>
      <c r="E9" s="147"/>
      <c r="F9" s="148"/>
      <c r="G9" s="148"/>
      <c r="H9" s="148"/>
      <c r="I9" s="1"/>
    </row>
    <row r="10" spans="1:9" ht="177" customHeight="1">
      <c r="A10" s="144" t="s">
        <v>8</v>
      </c>
      <c r="B10" s="145" t="s">
        <v>157</v>
      </c>
      <c r="C10" s="146" t="s">
        <v>158</v>
      </c>
      <c r="D10" s="144" t="s">
        <v>98</v>
      </c>
      <c r="E10" s="147"/>
      <c r="F10" s="148"/>
      <c r="G10" s="148"/>
      <c r="H10" s="148"/>
      <c r="I10" s="1"/>
    </row>
    <row r="11" spans="1:9" ht="160.5" customHeight="1">
      <c r="A11" s="144" t="s">
        <v>17</v>
      </c>
      <c r="B11" s="145" t="s">
        <v>159</v>
      </c>
      <c r="C11" s="146" t="s">
        <v>160</v>
      </c>
      <c r="D11" s="144" t="s">
        <v>98</v>
      </c>
      <c r="E11" s="147"/>
      <c r="F11" s="148"/>
      <c r="G11" s="148"/>
      <c r="H11" s="148"/>
      <c r="I11" s="1"/>
    </row>
    <row r="12" spans="1:9" ht="13.5" thickBot="1"/>
    <row r="13" spans="1:9">
      <c r="B13" s="130" t="s">
        <v>132</v>
      </c>
      <c r="C13" s="131"/>
      <c r="D13" s="131"/>
      <c r="E13" s="131"/>
      <c r="F13" s="131"/>
      <c r="G13" s="132"/>
    </row>
    <row r="14" spans="1:9">
      <c r="B14" s="133"/>
      <c r="C14" s="134"/>
      <c r="D14" s="134"/>
      <c r="E14" s="134"/>
      <c r="F14" s="134"/>
      <c r="G14" s="135"/>
    </row>
    <row r="15" spans="1:9" ht="13.5" thickBot="1">
      <c r="B15" s="136"/>
      <c r="C15" s="137"/>
      <c r="D15" s="137"/>
      <c r="E15" s="137"/>
      <c r="F15" s="137"/>
      <c r="G15" s="138"/>
    </row>
    <row r="16" spans="1:9" ht="13.5" thickBot="1"/>
    <row r="17" spans="2:7" ht="12.75" customHeight="1" thickBot="1">
      <c r="B17" s="150" t="s">
        <v>188</v>
      </c>
      <c r="C17" s="151"/>
      <c r="D17" s="152" t="s">
        <v>79</v>
      </c>
      <c r="E17" s="153" t="s">
        <v>60</v>
      </c>
      <c r="F17" s="153"/>
      <c r="G17" s="154"/>
    </row>
    <row r="18" spans="2:7" ht="22.5" customHeight="1" thickBot="1">
      <c r="B18" s="139"/>
      <c r="C18" s="140"/>
      <c r="D18" s="155"/>
      <c r="E18" s="156"/>
      <c r="F18" s="156"/>
      <c r="G18" s="157"/>
    </row>
    <row r="19" spans="2:7" ht="10.5" customHeight="1"/>
    <row r="21" spans="2:7" ht="13.5" customHeight="1"/>
    <row r="24" spans="2:7" ht="13.5" customHeight="1"/>
    <row r="27" spans="2:7" ht="15.75" customHeight="1"/>
    <row r="30" spans="2:7" ht="21" customHeight="1"/>
    <row r="31" spans="2:7" ht="15.75" customHeight="1"/>
    <row r="32" spans="2:7" ht="21" customHeight="1"/>
    <row r="35" s="118" customFormat="1" ht="27" customHeight="1"/>
    <row r="36" s="118" customFormat="1" ht="24" customHeight="1"/>
    <row r="38" s="118" customFormat="1" ht="14.25" customHeight="1"/>
    <row r="41" s="118" customFormat="1" ht="17.25" customHeight="1"/>
    <row r="44" s="118" customFormat="1" ht="19.5" customHeight="1"/>
    <row r="46" s="118" customFormat="1" ht="23.25" customHeight="1"/>
    <row r="49" s="118" customFormat="1" ht="27" customHeight="1"/>
    <row r="50" s="118" customFormat="1" ht="27" customHeight="1"/>
  </sheetData>
  <mergeCells count="6">
    <mergeCell ref="B1:C1"/>
    <mergeCell ref="B13:G15"/>
    <mergeCell ref="B17:C17"/>
    <mergeCell ref="E17:G17"/>
    <mergeCell ref="B18:C18"/>
    <mergeCell ref="E18:G18"/>
  </mergeCells>
  <phoneticPr fontId="18" type="noConversion"/>
  <pageMargins left="0.19685039370078741" right="0.19685039370078741" top="1.1182291666666666" bottom="0.19685039370078741" header="0.31496062992125984" footer="0.31496062992125984"/>
  <pageSetup paperSize="9" scale="77" fitToHeight="0" orientation="landscape" r:id="rId1"/>
  <headerFooter differentFirst="1">
    <oddHeader>&amp;C&amp;G</oddHeader>
    <firstHeader>&amp;C&amp;G</firstHeader>
  </headerFooter>
  <rowBreaks count="1" manualBreakCount="1">
    <brk id="8" max="7"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G18"/>
  <sheetViews>
    <sheetView view="pageBreakPreview" topLeftCell="C1" zoomScaleNormal="100" zoomScaleSheetLayoutView="100" workbookViewId="0">
      <selection activeCell="C4" sqref="C4"/>
    </sheetView>
  </sheetViews>
  <sheetFormatPr defaultRowHeight="15.75"/>
  <cols>
    <col min="1" max="2" width="9.140625" style="12"/>
    <col min="3" max="3" width="51.42578125" style="12" customWidth="1"/>
    <col min="4" max="4" width="9.140625" style="12"/>
    <col min="5" max="6" width="10.7109375" style="12" customWidth="1"/>
    <col min="7" max="7" width="21.85546875" style="12" customWidth="1"/>
    <col min="8" max="16384" width="9.140625" style="12"/>
  </cols>
  <sheetData>
    <row r="1" spans="1:7">
      <c r="B1" s="112" t="str">
        <f>'Karta tytułowa'!A14</f>
        <v>Nr ew. wniosku:</v>
      </c>
      <c r="C1" s="112"/>
    </row>
    <row r="2" spans="1:7">
      <c r="B2" s="71" t="s">
        <v>102</v>
      </c>
      <c r="C2" s="71"/>
      <c r="D2" s="71"/>
      <c r="E2" s="71"/>
      <c r="F2" s="71"/>
      <c r="G2" s="71"/>
    </row>
    <row r="3" spans="1:7" ht="16.5" thickBot="1">
      <c r="C3" s="158"/>
      <c r="E3" s="159"/>
    </row>
    <row r="4" spans="1:7" ht="16.5" thickBot="1">
      <c r="C4" s="68"/>
      <c r="E4" s="160" t="s">
        <v>58</v>
      </c>
      <c r="F4" s="161"/>
      <c r="G4" s="58" t="s">
        <v>59</v>
      </c>
    </row>
    <row r="5" spans="1:7" ht="20.100000000000001" customHeight="1" thickBot="1">
      <c r="B5" s="162" t="s">
        <v>81</v>
      </c>
      <c r="C5" s="163"/>
      <c r="D5" s="164"/>
      <c r="E5" s="171"/>
      <c r="F5" s="172"/>
      <c r="G5" s="173"/>
    </row>
    <row r="6" spans="1:7" ht="16.5" thickBot="1">
      <c r="C6" s="69"/>
    </row>
    <row r="7" spans="1:7" ht="16.5" thickBot="1">
      <c r="C7" s="68"/>
      <c r="E7" s="160" t="s">
        <v>58</v>
      </c>
      <c r="F7" s="161"/>
      <c r="G7" s="58" t="s">
        <v>59</v>
      </c>
    </row>
    <row r="8" spans="1:7" ht="30" customHeight="1" thickBot="1">
      <c r="B8" s="162" t="s">
        <v>77</v>
      </c>
      <c r="C8" s="163"/>
      <c r="D8" s="164"/>
      <c r="E8" s="171"/>
      <c r="F8" s="172"/>
      <c r="G8" s="173"/>
    </row>
    <row r="9" spans="1:7">
      <c r="C9" s="68"/>
      <c r="F9" s="174"/>
    </row>
    <row r="10" spans="1:7">
      <c r="C10" s="69"/>
    </row>
    <row r="11" spans="1:7" ht="16.5" thickBot="1">
      <c r="C11" s="69"/>
    </row>
    <row r="12" spans="1:7" ht="20.100000000000001" customHeight="1">
      <c r="A12" s="175"/>
      <c r="B12" s="165" t="s">
        <v>103</v>
      </c>
      <c r="C12" s="176"/>
      <c r="D12" s="176"/>
      <c r="E12" s="176"/>
      <c r="F12" s="176"/>
      <c r="G12" s="177"/>
    </row>
    <row r="13" spans="1:7" ht="20.100000000000001" customHeight="1">
      <c r="A13" s="175"/>
      <c r="B13" s="178"/>
      <c r="C13" s="179"/>
      <c r="D13" s="179"/>
      <c r="E13" s="179"/>
      <c r="F13" s="179"/>
      <c r="G13" s="180"/>
    </row>
    <row r="14" spans="1:7" ht="20.100000000000001" customHeight="1" thickBot="1">
      <c r="A14" s="175"/>
      <c r="B14" s="181"/>
      <c r="C14" s="182"/>
      <c r="D14" s="182"/>
      <c r="E14" s="182"/>
      <c r="F14" s="182"/>
      <c r="G14" s="183"/>
    </row>
    <row r="15" spans="1:7">
      <c r="C15" s="69"/>
    </row>
    <row r="16" spans="1:7" ht="16.5" thickBot="1">
      <c r="C16" s="69"/>
    </row>
    <row r="17" spans="2:7" ht="16.5" thickBot="1">
      <c r="B17" s="56" t="s">
        <v>188</v>
      </c>
      <c r="C17" s="57"/>
      <c r="D17" s="58" t="s">
        <v>79</v>
      </c>
      <c r="E17" s="59" t="s">
        <v>60</v>
      </c>
      <c r="F17" s="59"/>
      <c r="G17" s="60"/>
    </row>
    <row r="18" spans="2:7" ht="20.100000000000001" customHeight="1" thickBot="1">
      <c r="B18" s="171"/>
      <c r="C18" s="172"/>
      <c r="D18" s="166"/>
      <c r="E18" s="167"/>
      <c r="F18" s="167"/>
      <c r="G18" s="168"/>
    </row>
  </sheetData>
  <protectedRanges>
    <protectedRange sqref="E4 E7" name="Zakres9_1"/>
  </protectedRanges>
  <mergeCells count="14">
    <mergeCell ref="E18:G18"/>
    <mergeCell ref="A12:A14"/>
    <mergeCell ref="B12:G14"/>
    <mergeCell ref="B18:C18"/>
    <mergeCell ref="E17:G17"/>
    <mergeCell ref="B1:C1"/>
    <mergeCell ref="B2:G2"/>
    <mergeCell ref="B17:C17"/>
    <mergeCell ref="E7:F7"/>
    <mergeCell ref="B8:D8"/>
    <mergeCell ref="E8:F8"/>
    <mergeCell ref="E4:F4"/>
    <mergeCell ref="B5:D5"/>
    <mergeCell ref="E5:F5"/>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K25"/>
  <sheetViews>
    <sheetView view="pageBreakPreview" zoomScale="80" zoomScaleNormal="100" zoomScaleSheetLayoutView="80" zoomScalePageLayoutView="70" workbookViewId="0">
      <selection activeCell="C7" sqref="C7"/>
    </sheetView>
  </sheetViews>
  <sheetFormatPr defaultRowHeight="12.75"/>
  <cols>
    <col min="1" max="1" width="5.28515625" style="2" customWidth="1"/>
    <col min="2" max="2" width="23.5703125" style="2" customWidth="1"/>
    <col min="3" max="3" width="67.140625" style="2" customWidth="1"/>
    <col min="4" max="4" width="15.85546875" style="29" customWidth="1"/>
    <col min="5" max="5" width="9.7109375" style="2" customWidth="1"/>
    <col min="6" max="6" width="8" style="2" customWidth="1"/>
    <col min="7" max="7" width="9.140625" style="2" customWidth="1"/>
    <col min="8" max="9" width="15.85546875" style="2" customWidth="1"/>
    <col min="10" max="10" width="50.5703125" style="2" customWidth="1"/>
    <col min="11" max="11" width="9.140625" style="2" hidden="1" customWidth="1"/>
    <col min="12" max="12" width="23.28515625" style="2" customWidth="1"/>
    <col min="13" max="16384" width="9.140625" style="2"/>
  </cols>
  <sheetData>
    <row r="1" spans="1:11" ht="15.75">
      <c r="B1" s="19" t="str">
        <f>'Karta tytułowa'!A14</f>
        <v>Nr ew. wniosku:</v>
      </c>
      <c r="C1" s="19"/>
      <c r="D1" s="184"/>
      <c r="K1" s="185">
        <v>0</v>
      </c>
    </row>
    <row r="2" spans="1:11" ht="15.75">
      <c r="A2" s="50" t="s">
        <v>86</v>
      </c>
      <c r="B2" s="113"/>
      <c r="C2" s="113"/>
      <c r="D2" s="186"/>
      <c r="K2" s="185">
        <v>2</v>
      </c>
    </row>
    <row r="3" spans="1:11" ht="15.75">
      <c r="A3" s="50"/>
      <c r="B3" s="90" t="s">
        <v>139</v>
      </c>
      <c r="C3" s="113"/>
      <c r="D3" s="186"/>
    </row>
    <row r="4" spans="1:11" ht="20.25" customHeight="1">
      <c r="A4" s="90"/>
      <c r="B4" s="113"/>
      <c r="C4" s="113"/>
      <c r="D4" s="186"/>
      <c r="H4" s="187"/>
      <c r="I4" s="187"/>
    </row>
    <row r="5" spans="1:11" ht="38.25">
      <c r="A5" s="96" t="s">
        <v>9</v>
      </c>
      <c r="B5" s="96" t="s">
        <v>12</v>
      </c>
      <c r="C5" s="96" t="s">
        <v>13</v>
      </c>
      <c r="D5" s="96" t="s">
        <v>96</v>
      </c>
      <c r="E5" s="96" t="s">
        <v>89</v>
      </c>
      <c r="F5" s="96" t="s">
        <v>90</v>
      </c>
      <c r="G5" s="96" t="s">
        <v>91</v>
      </c>
      <c r="H5" s="96" t="s">
        <v>92</v>
      </c>
      <c r="I5" s="96" t="s">
        <v>93</v>
      </c>
      <c r="J5" s="96" t="s">
        <v>94</v>
      </c>
      <c r="K5" s="5"/>
    </row>
    <row r="6" spans="1:11" ht="46.5" customHeight="1">
      <c r="A6" s="114">
        <v>1</v>
      </c>
      <c r="B6" s="115" t="s">
        <v>170</v>
      </c>
      <c r="C6" s="116" t="s">
        <v>171</v>
      </c>
      <c r="D6" s="114" t="s">
        <v>98</v>
      </c>
      <c r="E6" s="188" t="s">
        <v>99</v>
      </c>
      <c r="F6" s="189">
        <v>4</v>
      </c>
      <c r="G6" s="189">
        <v>16</v>
      </c>
      <c r="H6" s="190"/>
      <c r="I6" s="191">
        <f>B.KryteriaDopSektorowe64100[[#This Row],[Waga]]*B.KryteriaDopSektorowe64100[[#This Row],[Liczba uzyskanych punktów (przed zważeniem)]]</f>
        <v>0</v>
      </c>
      <c r="J6" s="116"/>
      <c r="K6" s="5"/>
    </row>
    <row r="7" spans="1:11" ht="175.5" customHeight="1">
      <c r="A7" s="192">
        <v>2</v>
      </c>
      <c r="B7" s="193" t="s">
        <v>161</v>
      </c>
      <c r="C7" s="194" t="s">
        <v>172</v>
      </c>
      <c r="D7" s="195" t="s">
        <v>98</v>
      </c>
      <c r="E7" s="196" t="s">
        <v>99</v>
      </c>
      <c r="F7" s="197">
        <v>3</v>
      </c>
      <c r="G7" s="197">
        <v>12</v>
      </c>
      <c r="H7" s="198"/>
      <c r="I7" s="191">
        <f>B.KryteriaDopSektorowe64100[[#This Row],[Waga]]*B.KryteriaDopSektorowe64100[[#This Row],[Liczba uzyskanych punktów (przed zważeniem)]]</f>
        <v>0</v>
      </c>
      <c r="J7" s="199"/>
    </row>
    <row r="8" spans="1:11" ht="132" customHeight="1">
      <c r="A8" s="192">
        <v>3</v>
      </c>
      <c r="B8" s="200" t="s">
        <v>162</v>
      </c>
      <c r="C8" s="194" t="s">
        <v>173</v>
      </c>
      <c r="D8" s="195" t="s">
        <v>98</v>
      </c>
      <c r="E8" s="196" t="s">
        <v>174</v>
      </c>
      <c r="F8" s="197">
        <v>2</v>
      </c>
      <c r="G8" s="197">
        <v>8</v>
      </c>
      <c r="H8" s="198"/>
      <c r="I8" s="191">
        <f>B.KryteriaDopSektorowe64100[[#This Row],[Waga]]*B.KryteriaDopSektorowe64100[[#This Row],[Liczba uzyskanych punktów (przed zważeniem)]]</f>
        <v>0</v>
      </c>
      <c r="J8" s="199"/>
    </row>
    <row r="9" spans="1:11" ht="138" customHeight="1">
      <c r="A9" s="192">
        <v>4</v>
      </c>
      <c r="B9" s="193" t="s">
        <v>163</v>
      </c>
      <c r="C9" s="194" t="s">
        <v>175</v>
      </c>
      <c r="D9" s="195" t="s">
        <v>98</v>
      </c>
      <c r="E9" s="196" t="s">
        <v>164</v>
      </c>
      <c r="F9" s="197">
        <v>2</v>
      </c>
      <c r="G9" s="197">
        <v>2</v>
      </c>
      <c r="H9" s="198"/>
      <c r="I9" s="191">
        <f>B.KryteriaDopSektorowe64100[[#This Row],[Waga]]*B.KryteriaDopSektorowe64100[[#This Row],[Liczba uzyskanych punktów (przed zważeniem)]]</f>
        <v>0</v>
      </c>
      <c r="J9" s="199"/>
    </row>
    <row r="10" spans="1:11" ht="118.5" customHeight="1">
      <c r="A10" s="192">
        <v>5</v>
      </c>
      <c r="B10" s="200" t="s">
        <v>176</v>
      </c>
      <c r="C10" s="194" t="s">
        <v>177</v>
      </c>
      <c r="D10" s="195" t="s">
        <v>98</v>
      </c>
      <c r="E10" s="196" t="s">
        <v>174</v>
      </c>
      <c r="F10" s="197">
        <v>2</v>
      </c>
      <c r="G10" s="197">
        <v>8</v>
      </c>
      <c r="H10" s="198"/>
      <c r="I10" s="191">
        <f>B.KryteriaDopSektorowe64100[[#This Row],[Waga]]*B.KryteriaDopSektorowe64100[[#This Row],[Liczba uzyskanych punktów (przed zważeniem)]]</f>
        <v>0</v>
      </c>
      <c r="J10" s="199"/>
    </row>
    <row r="11" spans="1:11" ht="144" customHeight="1">
      <c r="A11" s="192">
        <v>6</v>
      </c>
      <c r="B11" s="193" t="s">
        <v>178</v>
      </c>
      <c r="C11" s="194" t="s">
        <v>189</v>
      </c>
      <c r="D11" s="195" t="s">
        <v>98</v>
      </c>
      <c r="E11" s="196" t="s">
        <v>174</v>
      </c>
      <c r="F11" s="197">
        <v>2</v>
      </c>
      <c r="G11" s="197">
        <v>8</v>
      </c>
      <c r="H11" s="198"/>
      <c r="I11" s="201">
        <f>B.KryteriaDopSektorowe64100[[#This Row],[Waga]]*B.KryteriaDopSektorowe64100[[#This Row],[Liczba uzyskanych punktów (przed zważeniem)]]</f>
        <v>0</v>
      </c>
      <c r="J11" s="199"/>
    </row>
    <row r="12" spans="1:11" ht="102" customHeight="1">
      <c r="A12" s="114">
        <v>7</v>
      </c>
      <c r="B12" s="202" t="s">
        <v>179</v>
      </c>
      <c r="C12" s="116" t="s">
        <v>180</v>
      </c>
      <c r="D12" s="114" t="s">
        <v>98</v>
      </c>
      <c r="E12" s="188" t="s">
        <v>181</v>
      </c>
      <c r="F12" s="117">
        <v>4</v>
      </c>
      <c r="G12" s="117">
        <v>16</v>
      </c>
      <c r="H12" s="190"/>
      <c r="I12" s="191">
        <f>F12*H12</f>
        <v>0</v>
      </c>
      <c r="J12" s="114"/>
    </row>
    <row r="13" spans="1:11" ht="15.75" thickBot="1">
      <c r="A13" s="203"/>
      <c r="B13" s="204"/>
      <c r="C13" s="205"/>
      <c r="D13" s="206"/>
      <c r="E13" s="207"/>
      <c r="F13" s="208" t="s">
        <v>100</v>
      </c>
      <c r="G13" s="209">
        <f>SUM(G6:G12)</f>
        <v>70</v>
      </c>
      <c r="H13" s="210">
        <f>SUBTOTAL(109,B.KryteriaDopSektorowe64100[Liczba uzyskanych punktów (przed zważeniem)])</f>
        <v>0</v>
      </c>
      <c r="I13" s="211">
        <f>SUM(I6:I12)</f>
        <v>0</v>
      </c>
      <c r="J13" s="206" t="str">
        <f>IF(OR(EXACT(UPPER('B. Kryteria merytoryczne ogólne'!$E12),"X"),EXACT(UPPER('B. Kryteria merytoryczne ogólne'!$G12),"X")),"X","")</f>
        <v/>
      </c>
    </row>
    <row r="14" spans="1:11">
      <c r="A14" s="203"/>
      <c r="B14" s="212"/>
      <c r="C14" s="212"/>
      <c r="D14" s="203"/>
      <c r="E14" s="213"/>
      <c r="F14" s="213"/>
      <c r="G14" s="213"/>
      <c r="H14" s="214"/>
      <c r="I14" s="214"/>
      <c r="J14" s="203" t="str">
        <f>IF(OR(EXACT(UPPER('B. Kryteria merytoryczne ogólne'!$E13),"X"),EXACT(UPPER('B. Kryteria merytoryczne ogólne'!$G13),"X")),"X","")</f>
        <v/>
      </c>
    </row>
    <row r="15" spans="1:11" ht="61.5" customHeight="1">
      <c r="B15" s="215" t="s">
        <v>187</v>
      </c>
      <c r="C15" s="215"/>
      <c r="D15" s="215"/>
      <c r="E15" s="216" t="s">
        <v>79</v>
      </c>
      <c r="F15" s="216"/>
      <c r="G15" s="216" t="s">
        <v>60</v>
      </c>
      <c r="H15" s="216"/>
      <c r="I15" s="216"/>
      <c r="J15" s="216"/>
    </row>
    <row r="16" spans="1:11" ht="52.5" customHeight="1">
      <c r="B16" s="217"/>
      <c r="C16" s="217"/>
      <c r="D16" s="217"/>
      <c r="E16" s="218"/>
      <c r="F16" s="218"/>
      <c r="G16" s="218"/>
      <c r="H16" s="218"/>
      <c r="I16" s="218"/>
      <c r="J16" s="218"/>
    </row>
    <row r="17" ht="22.5" customHeight="1"/>
    <row r="18" ht="10.5" customHeight="1"/>
    <row r="20" ht="13.5" customHeight="1"/>
    <row r="24" ht="27" customHeight="1"/>
    <row r="25" ht="24" customHeight="1"/>
  </sheetData>
  <mergeCells count="6">
    <mergeCell ref="G15:J15"/>
    <mergeCell ref="G16:J16"/>
    <mergeCell ref="B1:C1"/>
    <mergeCell ref="B15:D15"/>
    <mergeCell ref="E15:F15"/>
    <mergeCell ref="E16:F16"/>
  </mergeCells>
  <phoneticPr fontId="18" type="noConversion"/>
  <dataValidations count="4">
    <dataValidation type="whole" allowBlank="1" showInputMessage="1" showErrorMessage="1" sqref="H6:H7 H9" xr:uid="{456C3C9B-99ED-4B96-9B38-0DEAA2E459D4}">
      <formula1>1</formula1>
      <formula2>4</formula2>
    </dataValidation>
    <dataValidation type="whole" allowBlank="1" showInputMessage="1" showErrorMessage="1" sqref="H8" xr:uid="{57B719DD-0517-4033-B680-8151DEA8DEF4}">
      <formula1>0</formula1>
      <formula2>7</formula2>
    </dataValidation>
    <dataValidation type="whole" allowBlank="1" showInputMessage="1" showErrorMessage="1" sqref="H11" xr:uid="{58C09FA7-30F0-4B29-9DCA-9D0DB8E19941}">
      <formula1>0</formula1>
      <formula2>3</formula2>
    </dataValidation>
    <dataValidation type="list" operator="equal" allowBlank="1" showInputMessage="1" showErrorMessage="1" sqref="H10 H12" xr:uid="{65A61F9B-5473-4B3B-B8ED-5F86A12DA95B}">
      <formula1>$K$1:$K$2</formula1>
    </dataValidation>
  </dataValidations>
  <pageMargins left="0.19685039370078741" right="0.19685039370078741" top="1.2204724409448819" bottom="0.19685039370078741" header="0.31496062992125984" footer="0.31496062992125984"/>
  <pageSetup paperSize="9" scale="65" fitToHeight="0" orientation="landscape" r:id="rId1"/>
  <headerFooter differentFirst="1">
    <firstHeader>&amp;C&amp;G</firstHeader>
  </headerFooter>
  <rowBreaks count="1" manualBreakCount="1">
    <brk id="9" max="9" man="1"/>
  </rowBreak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N24"/>
  <sheetViews>
    <sheetView view="pageBreakPreview" topLeftCell="D1" zoomScaleNormal="100" zoomScaleSheetLayoutView="100" workbookViewId="0">
      <selection activeCell="E11" sqref="E11"/>
    </sheetView>
  </sheetViews>
  <sheetFormatPr defaultRowHeight="12.75"/>
  <cols>
    <col min="1" max="5" width="9.140625" style="2"/>
    <col min="6" max="6" width="15" style="2" bestFit="1" customWidth="1"/>
    <col min="7" max="7" width="9.140625" style="2"/>
    <col min="8" max="8" width="10.140625" style="2" bestFit="1" customWidth="1"/>
    <col min="9" max="13" width="9.140625" style="2"/>
    <col min="14" max="14" width="11.7109375" style="2" customWidth="1"/>
    <col min="15" max="16384" width="9.140625" style="2"/>
  </cols>
  <sheetData>
    <row r="1" spans="1:14" ht="15.75">
      <c r="A1" s="219" t="str">
        <f>'Karta tytułowa'!A14</f>
        <v>Nr ew. wniosku:</v>
      </c>
    </row>
    <row r="3" spans="1:14" ht="20.100000000000001" customHeight="1">
      <c r="A3" s="220" t="s">
        <v>106</v>
      </c>
      <c r="B3" s="220"/>
      <c r="C3" s="220"/>
      <c r="D3" s="220"/>
      <c r="E3" s="220"/>
      <c r="F3" s="220"/>
      <c r="G3" s="220"/>
      <c r="H3" s="220"/>
      <c r="I3" s="220"/>
      <c r="J3" s="220"/>
      <c r="K3" s="220"/>
      <c r="L3" s="220"/>
      <c r="M3" s="220"/>
      <c r="N3" s="220"/>
    </row>
    <row r="4" spans="1:14" ht="20.100000000000001" customHeight="1" thickBot="1"/>
    <row r="5" spans="1:14" ht="20.100000000000001" customHeight="1" thickBot="1">
      <c r="A5" s="221" t="s">
        <v>107</v>
      </c>
      <c r="B5" s="221"/>
      <c r="C5" s="221"/>
      <c r="D5" s="221"/>
      <c r="E5" s="221"/>
      <c r="F5" s="221" t="s">
        <v>108</v>
      </c>
      <c r="G5" s="221"/>
      <c r="H5" s="221"/>
      <c r="I5" s="221"/>
      <c r="J5" s="221"/>
      <c r="K5" s="221"/>
    </row>
    <row r="6" spans="1:14" ht="20.100000000000001" customHeight="1" thickBot="1">
      <c r="A6" s="222"/>
      <c r="B6" s="222"/>
      <c r="C6" s="222"/>
      <c r="D6" s="222"/>
      <c r="E6" s="222"/>
      <c r="F6" s="222"/>
      <c r="G6" s="222"/>
      <c r="H6" s="222"/>
      <c r="I6" s="222"/>
      <c r="J6" s="222"/>
      <c r="K6" s="222"/>
    </row>
    <row r="7" spans="1:14" ht="20.100000000000001" customHeight="1"/>
    <row r="8" spans="1:14" ht="20.100000000000001" customHeight="1">
      <c r="A8" s="89" t="s">
        <v>109</v>
      </c>
      <c r="B8" s="89"/>
      <c r="C8" s="89"/>
      <c r="D8" s="89"/>
      <c r="E8" s="89"/>
      <c r="F8" s="89"/>
      <c r="G8" s="89"/>
      <c r="H8" s="89"/>
      <c r="I8" s="89"/>
      <c r="J8" s="89"/>
      <c r="K8" s="89"/>
      <c r="L8" s="89"/>
      <c r="M8" s="89"/>
      <c r="N8" s="89"/>
    </row>
    <row r="9" spans="1:14" ht="20.100000000000001" customHeight="1" thickBot="1"/>
    <row r="10" spans="1:14" ht="20.100000000000001" customHeight="1" thickBot="1">
      <c r="A10" s="223" t="s">
        <v>110</v>
      </c>
      <c r="B10" s="223"/>
      <c r="C10" s="223"/>
      <c r="D10" s="223"/>
      <c r="E10" s="223"/>
      <c r="F10" s="224">
        <f>'D. Kryteria meryt. punktowe'!I13</f>
        <v>0</v>
      </c>
      <c r="G10" s="224"/>
    </row>
    <row r="11" spans="1:14" ht="20.100000000000001" customHeight="1"/>
    <row r="12" spans="1:14" ht="20.100000000000001" customHeight="1">
      <c r="A12" s="225" t="s">
        <v>111</v>
      </c>
      <c r="B12" s="225"/>
      <c r="C12" s="225"/>
      <c r="D12" s="225"/>
      <c r="E12" s="225"/>
      <c r="F12" s="226">
        <f>'Karta tytułowa'!B13</f>
        <v>0</v>
      </c>
      <c r="H12" s="26" t="s">
        <v>124</v>
      </c>
      <c r="I12" s="227"/>
      <c r="J12" s="227"/>
      <c r="K12" s="227"/>
      <c r="L12" s="227"/>
      <c r="M12" s="227"/>
    </row>
    <row r="13" spans="1:14" ht="19.5" customHeight="1">
      <c r="I13" s="227"/>
      <c r="J13" s="227"/>
      <c r="K13" s="227"/>
      <c r="L13" s="227"/>
      <c r="M13" s="227"/>
    </row>
    <row r="14" spans="1:14" ht="19.5" customHeight="1" thickBot="1"/>
    <row r="15" spans="1:14" ht="20.100000000000001" customHeight="1" thickBot="1">
      <c r="A15" s="228" t="s">
        <v>112</v>
      </c>
      <c r="B15" s="229"/>
      <c r="C15" s="229"/>
      <c r="D15" s="230"/>
    </row>
    <row r="16" spans="1:14" ht="20.100000000000001" customHeight="1">
      <c r="B16" s="231" t="s">
        <v>165</v>
      </c>
      <c r="C16" s="231"/>
      <c r="D16" s="231"/>
      <c r="E16" s="231"/>
      <c r="F16" s="231"/>
      <c r="G16" s="231"/>
      <c r="H16" s="231"/>
      <c r="I16" s="231"/>
      <c r="J16" s="231"/>
      <c r="K16" s="231"/>
      <c r="L16" s="231"/>
      <c r="M16" s="231"/>
    </row>
    <row r="17" spans="1:14" ht="20.100000000000001" customHeight="1">
      <c r="B17" s="231"/>
      <c r="C17" s="231"/>
      <c r="D17" s="231"/>
      <c r="E17" s="231"/>
      <c r="F17" s="231"/>
      <c r="G17" s="231"/>
      <c r="H17" s="231"/>
      <c r="I17" s="231"/>
      <c r="J17" s="231"/>
      <c r="K17" s="231"/>
      <c r="L17" s="231"/>
      <c r="M17" s="231"/>
    </row>
    <row r="18" spans="1:14" ht="24.75" customHeight="1">
      <c r="B18" s="231"/>
      <c r="C18" s="231"/>
      <c r="D18" s="231"/>
      <c r="E18" s="231"/>
      <c r="F18" s="231"/>
      <c r="G18" s="231"/>
      <c r="H18" s="231"/>
      <c r="I18" s="231"/>
      <c r="J18" s="231"/>
      <c r="K18" s="231"/>
      <c r="L18" s="231"/>
      <c r="M18" s="231"/>
    </row>
    <row r="19" spans="1:14" ht="20.100000000000001" customHeight="1" thickBot="1"/>
    <row r="20" spans="1:14" ht="20.100000000000001" customHeight="1" thickBot="1">
      <c r="D20" s="232" t="s">
        <v>182</v>
      </c>
      <c r="E20" s="232"/>
      <c r="F20" s="232"/>
      <c r="G20" s="232"/>
      <c r="H20" s="232"/>
      <c r="I20" s="232"/>
      <c r="J20" s="232"/>
      <c r="K20" s="232"/>
      <c r="L20" s="232"/>
      <c r="M20" s="232"/>
      <c r="N20" s="232"/>
    </row>
    <row r="21" spans="1:14" ht="20.100000000000001" customHeight="1" thickBot="1">
      <c r="D21" s="232" t="s">
        <v>183</v>
      </c>
      <c r="E21" s="232"/>
      <c r="F21" s="232"/>
      <c r="G21" s="232"/>
      <c r="H21" s="232"/>
      <c r="I21" s="232"/>
      <c r="J21" s="232"/>
      <c r="K21" s="232"/>
      <c r="L21" s="232"/>
      <c r="M21" s="232"/>
      <c r="N21" s="232"/>
    </row>
    <row r="22" spans="1:14" ht="20.100000000000001" customHeight="1" thickBot="1">
      <c r="D22" s="232" t="s">
        <v>184</v>
      </c>
      <c r="E22" s="232"/>
      <c r="F22" s="232"/>
      <c r="G22" s="232"/>
      <c r="H22" s="232"/>
      <c r="I22" s="232"/>
      <c r="J22" s="232"/>
      <c r="K22" s="232"/>
      <c r="L22" s="232"/>
      <c r="M22" s="232"/>
      <c r="N22" s="232"/>
    </row>
    <row r="23" spans="1:14" ht="20.100000000000001" customHeight="1" thickBot="1"/>
    <row r="24" spans="1:14" ht="20.100000000000001" customHeight="1" thickBot="1">
      <c r="A24" s="233" t="s">
        <v>113</v>
      </c>
      <c r="B24" s="234"/>
      <c r="C24" s="234"/>
      <c r="D24" s="235"/>
      <c r="F24" s="233" t="s">
        <v>114</v>
      </c>
      <c r="G24" s="234"/>
      <c r="H24" s="234"/>
      <c r="I24" s="234"/>
      <c r="J24" s="234"/>
      <c r="K24" s="234"/>
      <c r="L24" s="234"/>
      <c r="M24" s="234"/>
      <c r="N24" s="235"/>
    </row>
  </sheetData>
  <mergeCells count="17">
    <mergeCell ref="D22:N22"/>
    <mergeCell ref="A24:D24"/>
    <mergeCell ref="F24:N24"/>
    <mergeCell ref="A8:N8"/>
    <mergeCell ref="A3:N3"/>
    <mergeCell ref="A15:D15"/>
    <mergeCell ref="D20:N20"/>
    <mergeCell ref="D21:N21"/>
    <mergeCell ref="A12:E12"/>
    <mergeCell ref="A5:E5"/>
    <mergeCell ref="F5:K5"/>
    <mergeCell ref="A6:E6"/>
    <mergeCell ref="F6:K6"/>
    <mergeCell ref="A10:E10"/>
    <mergeCell ref="F10:G10"/>
    <mergeCell ref="B16:M18"/>
    <mergeCell ref="I12:M13"/>
  </mergeCells>
  <pageMargins left="0.7" right="0.7" top="1.2226041666666667" bottom="0.75" header="0.3" footer="0.3"/>
  <pageSetup paperSize="9" scale="96" orientation="landscape" r:id="rId1"/>
  <headerFooter differentFirst="1">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K44"/>
  <sheetViews>
    <sheetView view="pageBreakPreview" topLeftCell="A7" zoomScaleNormal="100" zoomScaleSheetLayoutView="100" workbookViewId="0">
      <selection activeCell="D12" sqref="D12"/>
    </sheetView>
  </sheetViews>
  <sheetFormatPr defaultRowHeight="12.75"/>
  <cols>
    <col min="1" max="1" width="39.85546875" style="2" customWidth="1"/>
    <col min="2" max="2" width="12.7109375" style="2" customWidth="1"/>
    <col min="3" max="6" width="9.140625" style="2"/>
    <col min="7" max="8" width="11.140625" style="2" customWidth="1"/>
    <col min="9" max="16384" width="9.140625" style="2"/>
  </cols>
  <sheetData>
    <row r="1" spans="1:11">
      <c r="A1" s="236" t="str">
        <f>'Karta tytułowa'!A14</f>
        <v>Nr ew. wniosku:</v>
      </c>
      <c r="B1" s="237"/>
      <c r="C1" s="237"/>
      <c r="D1" s="237"/>
      <c r="E1" s="237"/>
      <c r="F1" s="237"/>
      <c r="G1" s="237"/>
      <c r="H1" s="237"/>
      <c r="I1" s="237"/>
    </row>
    <row r="2" spans="1:11" ht="24.95" customHeight="1">
      <c r="A2" s="238" t="str" cm="1">
        <f t="array" ref="A2:A11">'Karta tytułowa'!A4:A13</f>
        <v>PRIORYTET :</v>
      </c>
      <c r="B2" s="239" t="str">
        <f>'Karta tytułowa'!B4</f>
        <v>3. Fundusze Europejskie na mobilność miejską</v>
      </c>
      <c r="C2" s="239"/>
      <c r="D2" s="239"/>
      <c r="E2" s="239"/>
      <c r="F2" s="239"/>
      <c r="G2" s="239"/>
      <c r="H2" s="239"/>
      <c r="I2" s="239"/>
      <c r="J2" s="239"/>
      <c r="K2" s="239"/>
    </row>
    <row r="3" spans="1:11" ht="24.95" customHeight="1">
      <c r="A3" s="238" t="str">
        <v>DZIAŁANIE:</v>
      </c>
      <c r="B3" s="239" t="str">
        <f>'Karta tytułowa'!B5</f>
        <v>3.1 Mobilność miejska w MOF (ZIT)</v>
      </c>
      <c r="C3" s="239"/>
      <c r="D3" s="239"/>
      <c r="E3" s="239"/>
      <c r="F3" s="239"/>
      <c r="G3" s="239"/>
      <c r="H3" s="239"/>
      <c r="I3" s="239"/>
      <c r="J3" s="239"/>
      <c r="K3" s="239"/>
    </row>
    <row r="4" spans="1:11" ht="24.95" customHeight="1">
      <c r="A4" s="238" t="str">
        <v>Typ projektu:</v>
      </c>
      <c r="B4" s="240" t="str">
        <f>'Karta tytułowa'!B6</f>
        <v>Rozwój infrastruktury dla ruchu niezmotoryzowanego z uwzględnieniem zwiększania bezpieczeństwa ruchu – drogi dla rowerów/drogi dla pieszych i rowerów</v>
      </c>
      <c r="C4" s="240"/>
      <c r="D4" s="240"/>
      <c r="E4" s="240"/>
      <c r="F4" s="240"/>
      <c r="G4" s="240"/>
      <c r="H4" s="240"/>
      <c r="I4" s="240"/>
      <c r="J4" s="240"/>
      <c r="K4" s="240"/>
    </row>
    <row r="5" spans="1:11" ht="24.95" customHeight="1">
      <c r="A5" s="238" t="str">
        <v>Tryb wyboru:</v>
      </c>
      <c r="B5" s="239" t="str">
        <f>'Karta tytułowa'!B7</f>
        <v>konkurencyjny</v>
      </c>
      <c r="C5" s="239"/>
      <c r="D5" s="239"/>
      <c r="E5" s="239"/>
      <c r="F5" s="239"/>
      <c r="G5" s="239"/>
      <c r="H5" s="239"/>
      <c r="I5" s="239"/>
      <c r="J5" s="239"/>
      <c r="K5" s="239"/>
    </row>
    <row r="6" spans="1:11" ht="24.95" customHeight="1">
      <c r="A6" s="238" t="str">
        <v xml:space="preserve">Wnioskodawca: </v>
      </c>
      <c r="B6" s="241">
        <f>'Karta tytułowa'!B8</f>
        <v>0</v>
      </c>
      <c r="C6" s="241"/>
      <c r="D6" s="241"/>
      <c r="E6" s="241"/>
      <c r="F6" s="241"/>
      <c r="G6" s="241"/>
      <c r="H6" s="241"/>
      <c r="I6" s="241"/>
      <c r="J6" s="241"/>
      <c r="K6" s="241"/>
    </row>
    <row r="7" spans="1:11" ht="24.95" customHeight="1">
      <c r="A7" s="238" t="str">
        <v xml:space="preserve">Tytuł projektu: </v>
      </c>
      <c r="B7" s="242">
        <f>'Karta tytułowa'!B9</f>
        <v>0</v>
      </c>
      <c r="C7" s="242"/>
      <c r="D7" s="242"/>
      <c r="E7" s="242"/>
      <c r="F7" s="242"/>
      <c r="G7" s="242"/>
      <c r="H7" s="242"/>
      <c r="I7" s="242"/>
      <c r="J7" s="242"/>
      <c r="K7" s="242"/>
    </row>
    <row r="8" spans="1:11" ht="24.95" customHeight="1">
      <c r="A8" s="238" t="str">
        <v>Wartość całkowita projektu:</v>
      </c>
      <c r="B8" s="243">
        <f>'Karta tytułowa'!B10</f>
        <v>0</v>
      </c>
      <c r="C8" s="243"/>
      <c r="D8" s="243"/>
      <c r="E8" s="243"/>
      <c r="F8" s="243"/>
      <c r="G8" s="237"/>
      <c r="H8" s="237"/>
      <c r="I8" s="237"/>
    </row>
    <row r="9" spans="1:11" ht="24.95" customHeight="1">
      <c r="A9" s="238" t="str">
        <v>Koszty kwalifikowalne:</v>
      </c>
      <c r="B9" s="244">
        <f>'Karta tytułowa'!B11</f>
        <v>0</v>
      </c>
      <c r="C9" s="244"/>
      <c r="D9" s="244"/>
      <c r="E9" s="244"/>
      <c r="F9" s="244"/>
      <c r="G9" s="237"/>
      <c r="H9" s="237"/>
      <c r="I9" s="237"/>
    </row>
    <row r="10" spans="1:11" ht="24.95" customHeight="1">
      <c r="A10" s="238" t="str">
        <v>Wnioskowana kwota dofinansowania:</v>
      </c>
      <c r="B10" s="244">
        <f>'Karta tytułowa'!B12</f>
        <v>0</v>
      </c>
      <c r="C10" s="244"/>
      <c r="D10" s="244"/>
      <c r="E10" s="244"/>
      <c r="F10" s="244"/>
      <c r="G10" s="237"/>
      <c r="H10" s="237"/>
      <c r="I10" s="237"/>
    </row>
    <row r="11" spans="1:11" ht="24.95" customHeight="1">
      <c r="A11" s="238" t="str">
        <v xml:space="preserve">w tym EFRR: </v>
      </c>
      <c r="B11" s="245">
        <f>'Karta tytułowa'!B13</f>
        <v>0</v>
      </c>
      <c r="C11" s="245"/>
      <c r="D11" s="245"/>
      <c r="E11" s="245"/>
      <c r="F11" s="245"/>
      <c r="G11" s="237"/>
      <c r="H11" s="237"/>
      <c r="I11" s="237"/>
    </row>
    <row r="14" spans="1:11" ht="13.5" thickBot="1"/>
    <row r="15" spans="1:11" ht="20.100000000000001" customHeight="1" thickBot="1">
      <c r="B15" s="246" t="s">
        <v>120</v>
      </c>
      <c r="C15" s="246"/>
      <c r="D15" s="246"/>
      <c r="E15" s="246"/>
      <c r="F15" s="246"/>
      <c r="G15" s="246"/>
      <c r="H15" s="246"/>
      <c r="I15" s="12"/>
    </row>
    <row r="16" spans="1:11" ht="20.100000000000001" customHeight="1" thickBot="1">
      <c r="B16" s="81"/>
      <c r="C16" s="247" t="s">
        <v>119</v>
      </c>
      <c r="D16" s="248"/>
      <c r="E16" s="248"/>
      <c r="F16" s="249"/>
      <c r="G16" s="81" t="s">
        <v>115</v>
      </c>
      <c r="H16" s="81" t="s">
        <v>116</v>
      </c>
    </row>
    <row r="17" spans="1:11" ht="20.100000000000001" customHeight="1" thickBot="1">
      <c r="B17" s="250" t="s">
        <v>118</v>
      </c>
      <c r="C17" s="247"/>
      <c r="D17" s="248"/>
      <c r="E17" s="248"/>
      <c r="F17" s="249"/>
      <c r="G17" s="81"/>
      <c r="H17" s="81"/>
    </row>
    <row r="18" spans="1:11" ht="20.100000000000001" customHeight="1" thickBot="1">
      <c r="B18" s="250" t="s">
        <v>117</v>
      </c>
      <c r="C18" s="247"/>
      <c r="D18" s="248"/>
      <c r="E18" s="248"/>
      <c r="F18" s="249"/>
      <c r="G18" s="81"/>
      <c r="H18" s="81"/>
    </row>
    <row r="19" spans="1:11" ht="20.100000000000001" customHeight="1" thickBot="1">
      <c r="B19" s="250" t="s">
        <v>190</v>
      </c>
      <c r="C19" s="247"/>
      <c r="D19" s="248"/>
      <c r="E19" s="248"/>
      <c r="F19" s="249"/>
      <c r="G19" s="81"/>
      <c r="H19" s="81"/>
    </row>
    <row r="20" spans="1:11" ht="13.5" thickBot="1">
      <c r="B20" s="30"/>
      <c r="C20" s="30"/>
      <c r="D20" s="30"/>
      <c r="E20" s="30"/>
      <c r="F20" s="30"/>
      <c r="G20" s="30"/>
      <c r="H20" s="30"/>
    </row>
    <row r="21" spans="1:11" ht="36.75" customHeight="1" thickBot="1">
      <c r="B21" s="251" t="s">
        <v>130</v>
      </c>
      <c r="C21" s="251"/>
      <c r="D21" s="251"/>
      <c r="E21" s="251"/>
      <c r="F21" s="251"/>
      <c r="G21" s="251"/>
      <c r="H21" s="251"/>
    </row>
    <row r="22" spans="1:11" ht="20.100000000000001" customHeight="1" thickBot="1">
      <c r="B22" s="252"/>
      <c r="C22" s="247" t="s">
        <v>119</v>
      </c>
      <c r="D22" s="248"/>
      <c r="E22" s="248"/>
      <c r="F22" s="249"/>
      <c r="G22" s="81" t="s">
        <v>115</v>
      </c>
      <c r="H22" s="81" t="s">
        <v>116</v>
      </c>
    </row>
    <row r="23" spans="1:11" ht="20.100000000000001" customHeight="1" thickBot="1">
      <c r="B23" s="250" t="s">
        <v>118</v>
      </c>
      <c r="C23" s="247"/>
      <c r="D23" s="248"/>
      <c r="E23" s="248"/>
      <c r="F23" s="249"/>
      <c r="G23" s="81"/>
      <c r="H23" s="81"/>
    </row>
    <row r="24" spans="1:11" ht="20.100000000000001" customHeight="1" thickBot="1">
      <c r="B24" s="250" t="s">
        <v>117</v>
      </c>
      <c r="C24" s="247"/>
      <c r="D24" s="248"/>
      <c r="E24" s="248"/>
      <c r="F24" s="249"/>
      <c r="G24" s="81"/>
      <c r="H24" s="81"/>
    </row>
    <row r="25" spans="1:11" ht="20.100000000000001" customHeight="1" thickBot="1">
      <c r="A25" s="24"/>
      <c r="B25" s="250" t="s">
        <v>190</v>
      </c>
      <c r="C25" s="253"/>
      <c r="D25" s="169"/>
      <c r="E25" s="169"/>
      <c r="F25" s="170"/>
      <c r="G25" s="254"/>
      <c r="H25" s="254"/>
      <c r="I25" s="24"/>
      <c r="J25" s="24"/>
      <c r="K25" s="24"/>
    </row>
    <row r="26" spans="1:11" ht="20.100000000000001" customHeight="1" thickBot="1">
      <c r="A26" s="24"/>
      <c r="B26" s="255"/>
      <c r="C26" s="255"/>
      <c r="D26" s="255"/>
      <c r="E26" s="255"/>
      <c r="F26" s="255"/>
      <c r="G26" s="255"/>
      <c r="H26" s="255"/>
      <c r="I26" s="24"/>
      <c r="J26" s="24"/>
      <c r="K26" s="24"/>
    </row>
    <row r="27" spans="1:11" ht="20.100000000000001" customHeight="1" thickBot="1">
      <c r="B27" s="251" t="s">
        <v>109</v>
      </c>
      <c r="C27" s="251"/>
      <c r="D27" s="251"/>
      <c r="E27" s="251"/>
      <c r="F27" s="251"/>
      <c r="G27" s="251"/>
      <c r="H27" s="251"/>
    </row>
    <row r="28" spans="1:11" ht="20.100000000000001" customHeight="1" thickBot="1">
      <c r="B28" s="81"/>
      <c r="C28" s="247" t="s">
        <v>119</v>
      </c>
      <c r="D28" s="248"/>
      <c r="E28" s="248"/>
      <c r="F28" s="249"/>
      <c r="G28" s="247" t="s">
        <v>101</v>
      </c>
      <c r="H28" s="249"/>
    </row>
    <row r="29" spans="1:11" ht="20.100000000000001" customHeight="1" thickBot="1">
      <c r="B29" s="250" t="s">
        <v>118</v>
      </c>
      <c r="C29" s="247"/>
      <c r="D29" s="248"/>
      <c r="E29" s="248"/>
      <c r="F29" s="249"/>
      <c r="G29" s="247"/>
      <c r="H29" s="249"/>
    </row>
    <row r="30" spans="1:11" ht="20.100000000000001" customHeight="1" thickBot="1">
      <c r="B30" s="250" t="s">
        <v>117</v>
      </c>
      <c r="C30" s="247"/>
      <c r="D30" s="248"/>
      <c r="E30" s="248"/>
      <c r="F30" s="249"/>
      <c r="G30" s="247"/>
      <c r="H30" s="249"/>
    </row>
    <row r="31" spans="1:11" ht="20.100000000000001" customHeight="1" thickBot="1">
      <c r="B31" s="250" t="s">
        <v>190</v>
      </c>
      <c r="C31" s="247"/>
      <c r="D31" s="248"/>
      <c r="E31" s="248"/>
      <c r="F31" s="249"/>
      <c r="G31" s="247"/>
      <c r="H31" s="249"/>
    </row>
    <row r="32" spans="1:11" ht="13.5" thickBot="1">
      <c r="B32" s="256" t="s">
        <v>122</v>
      </c>
      <c r="C32" s="256"/>
      <c r="D32" s="256"/>
      <c r="E32" s="256"/>
      <c r="F32" s="256"/>
      <c r="G32" s="224"/>
      <c r="H32" s="224"/>
    </row>
    <row r="33" spans="1:11" ht="13.5" thickBot="1">
      <c r="B33" s="256" t="s">
        <v>121</v>
      </c>
      <c r="C33" s="256"/>
      <c r="D33" s="256"/>
      <c r="E33" s="256"/>
      <c r="F33" s="256"/>
      <c r="G33" s="224"/>
      <c r="H33" s="224"/>
    </row>
    <row r="36" spans="1:11">
      <c r="A36" s="257" t="s">
        <v>123</v>
      </c>
      <c r="B36" s="257"/>
      <c r="C36" s="258">
        <f>'Karta tytułowa'!B13</f>
        <v>0</v>
      </c>
      <c r="D36" s="258"/>
      <c r="F36" s="2" t="s">
        <v>124</v>
      </c>
      <c r="G36" s="259"/>
      <c r="H36" s="260"/>
      <c r="I36" s="260"/>
    </row>
    <row r="37" spans="1:11">
      <c r="G37" s="260"/>
      <c r="H37" s="260"/>
      <c r="I37" s="260"/>
    </row>
    <row r="39" spans="1:11">
      <c r="A39" s="2" t="s">
        <v>125</v>
      </c>
    </row>
    <row r="40" spans="1:11">
      <c r="A40" s="2" t="s">
        <v>126</v>
      </c>
      <c r="B40" s="261"/>
      <c r="C40" s="261"/>
      <c r="D40" s="261"/>
      <c r="E40" s="262" t="s">
        <v>127</v>
      </c>
      <c r="F40" s="263"/>
      <c r="G40" s="263"/>
      <c r="H40" s="262" t="s">
        <v>128</v>
      </c>
      <c r="I40" s="264"/>
      <c r="J40" s="264"/>
      <c r="K40" s="264"/>
    </row>
    <row r="44" spans="1:11" ht="15">
      <c r="A44" s="2" t="s">
        <v>191</v>
      </c>
    </row>
  </sheetData>
  <mergeCells count="38">
    <mergeCell ref="B3:K3"/>
    <mergeCell ref="B2:K2"/>
    <mergeCell ref="B5:K5"/>
    <mergeCell ref="B6:K6"/>
    <mergeCell ref="B7:K7"/>
    <mergeCell ref="B8:F8"/>
    <mergeCell ref="B9:F9"/>
    <mergeCell ref="B10:F10"/>
    <mergeCell ref="B11:F11"/>
    <mergeCell ref="C17:F17"/>
    <mergeCell ref="C18:F18"/>
    <mergeCell ref="C19:F19"/>
    <mergeCell ref="C16:F16"/>
    <mergeCell ref="B15:H15"/>
    <mergeCell ref="B21:H21"/>
    <mergeCell ref="C22:F22"/>
    <mergeCell ref="C23:F23"/>
    <mergeCell ref="G31:H31"/>
    <mergeCell ref="B32:F32"/>
    <mergeCell ref="G32:H32"/>
    <mergeCell ref="G29:H29"/>
    <mergeCell ref="G30:H30"/>
    <mergeCell ref="G28:H28"/>
    <mergeCell ref="C24:F24"/>
    <mergeCell ref="C25:F25"/>
    <mergeCell ref="B40:D40"/>
    <mergeCell ref="I40:K40"/>
    <mergeCell ref="F40:G40"/>
    <mergeCell ref="B27:H27"/>
    <mergeCell ref="C28:F28"/>
    <mergeCell ref="C29:F29"/>
    <mergeCell ref="C30:F30"/>
    <mergeCell ref="C31:F31"/>
    <mergeCell ref="A36:B36"/>
    <mergeCell ref="C36:D36"/>
    <mergeCell ref="G36:I37"/>
    <mergeCell ref="B33:F33"/>
    <mergeCell ref="G33:H33"/>
  </mergeCells>
  <pageMargins left="0.7" right="0.7" top="0.75" bottom="0.75" header="0.3" footer="0.3"/>
  <pageSetup paperSize="9" scale="59" orientation="landscape" r:id="rId1"/>
  <headerFooter differentFirst="1">
    <oddHeader>&amp;C&amp;G</oddHeader>
    <firstHeader>&amp;C&amp;G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2:J141"/>
  <sheetViews>
    <sheetView view="pageBreakPreview" zoomScale="110" zoomScaleNormal="80" zoomScaleSheetLayoutView="110" zoomScalePageLayoutView="55" workbookViewId="0">
      <selection activeCell="B132" sqref="B132"/>
    </sheetView>
  </sheetViews>
  <sheetFormatPr defaultRowHeight="12.75"/>
  <cols>
    <col min="1" max="1" width="6" style="118" customWidth="1"/>
    <col min="2" max="2" width="40.85546875" style="118" customWidth="1"/>
    <col min="3" max="3" width="84.28515625" style="118" customWidth="1"/>
    <col min="4" max="4" width="13" style="118" customWidth="1"/>
    <col min="5" max="5" width="12.28515625" style="118" customWidth="1"/>
    <col min="6" max="6" width="10.5703125" style="118" customWidth="1"/>
    <col min="7" max="7" width="10.28515625" style="118" customWidth="1"/>
    <col min="8" max="9" width="13.85546875" style="118" customWidth="1"/>
    <col min="10" max="10" width="27.140625" style="118" customWidth="1"/>
    <col min="11" max="16384" width="9.140625" style="118"/>
  </cols>
  <sheetData>
    <row r="2" spans="2:10" ht="18.75">
      <c r="B2" s="265" t="s">
        <v>166</v>
      </c>
      <c r="C2" s="265"/>
      <c r="D2" s="265"/>
      <c r="E2" s="265"/>
      <c r="F2" s="265"/>
    </row>
    <row r="3" spans="2:10" ht="18.75">
      <c r="B3" s="265"/>
      <c r="D3" s="265"/>
    </row>
    <row r="4" spans="2:10" ht="18.75">
      <c r="B4" s="265"/>
      <c r="C4" s="266" t="s">
        <v>146</v>
      </c>
      <c r="D4" s="265"/>
    </row>
    <row r="5" spans="2:10" ht="18.75">
      <c r="B5" s="265"/>
      <c r="C5" s="266"/>
      <c r="D5" s="265"/>
    </row>
    <row r="6" spans="2:10" ht="20.100000000000001" customHeight="1">
      <c r="B6" s="267" t="s">
        <v>83</v>
      </c>
      <c r="C6" s="268" t="str">
        <f>'Karta tytułowa'!$B$4</f>
        <v>3. Fundusze Europejskie na mobilność miejską</v>
      </c>
      <c r="D6" s="268"/>
      <c r="E6" s="268"/>
    </row>
    <row r="7" spans="2:10" ht="33.75" customHeight="1">
      <c r="B7" s="267" t="s">
        <v>11</v>
      </c>
      <c r="C7" s="268" t="str">
        <f>'Karta tytułowa'!$B$5</f>
        <v>3.1 Mobilność miejska w MOF (ZIT)</v>
      </c>
      <c r="D7" s="268"/>
      <c r="E7" s="268"/>
      <c r="F7" s="269"/>
    </row>
    <row r="8" spans="2:10" ht="33" customHeight="1">
      <c r="B8" s="267" t="s">
        <v>95</v>
      </c>
      <c r="C8" s="268" t="str">
        <f>'Karta tytułowa'!$B$6</f>
        <v>Rozwój infrastruktury dla ruchu niezmotoryzowanego z uwzględnieniem zwiększania bezpieczeństwa ruchu – drogi dla rowerów/drogi dla pieszych i rowerów</v>
      </c>
      <c r="D8" s="268"/>
      <c r="E8" s="268"/>
      <c r="F8" s="268"/>
      <c r="G8" s="268"/>
      <c r="H8" s="268"/>
      <c r="I8" s="268"/>
      <c r="J8" s="268"/>
    </row>
    <row r="9" spans="2:10" ht="20.100000000000001" customHeight="1">
      <c r="B9" s="267" t="s">
        <v>31</v>
      </c>
      <c r="C9" s="268" t="str">
        <f>'Karta tytułowa'!$B$7</f>
        <v>konkurencyjny</v>
      </c>
      <c r="D9" s="268"/>
      <c r="E9" s="268"/>
      <c r="F9" s="268"/>
    </row>
    <row r="10" spans="2:10" ht="20.100000000000001" customHeight="1">
      <c r="B10" s="267" t="s">
        <v>15</v>
      </c>
      <c r="C10" s="268">
        <f>'Karta tytułowa'!B8</f>
        <v>0</v>
      </c>
      <c r="D10" s="270"/>
      <c r="E10" s="270"/>
      <c r="F10" s="270"/>
    </row>
    <row r="11" spans="2:10" ht="20.100000000000001" customHeight="1">
      <c r="B11" s="267" t="s">
        <v>10</v>
      </c>
      <c r="C11" s="268">
        <f>'Karta tytułowa'!B9</f>
        <v>0</v>
      </c>
      <c r="D11" s="268"/>
      <c r="E11" s="268"/>
      <c r="F11" s="268"/>
    </row>
    <row r="12" spans="2:10" ht="20.100000000000001" customHeight="1">
      <c r="B12" s="267" t="s">
        <v>0</v>
      </c>
      <c r="C12" s="271">
        <f>'Karta tytułowa'!B10</f>
        <v>0</v>
      </c>
      <c r="D12" s="272"/>
      <c r="E12" s="273"/>
      <c r="F12" s="273"/>
    </row>
    <row r="13" spans="2:10" ht="20.100000000000001" customHeight="1">
      <c r="B13" s="267" t="s">
        <v>16</v>
      </c>
      <c r="C13" s="271">
        <f>'Karta tytułowa'!B11</f>
        <v>0</v>
      </c>
      <c r="D13" s="272"/>
      <c r="E13" s="273"/>
      <c r="F13" s="274"/>
    </row>
    <row r="14" spans="2:10" ht="20.100000000000001" customHeight="1">
      <c r="B14" s="267" t="s">
        <v>24</v>
      </c>
      <c r="C14" s="271">
        <f>'Karta tytułowa'!B12</f>
        <v>0</v>
      </c>
      <c r="D14" s="272"/>
      <c r="E14" s="273"/>
      <c r="F14" s="272"/>
    </row>
    <row r="15" spans="2:10" ht="20.100000000000001" customHeight="1">
      <c r="B15" s="275" t="s">
        <v>20</v>
      </c>
      <c r="C15" s="271">
        <f>'Karta tytułowa'!B13</f>
        <v>0</v>
      </c>
      <c r="D15" s="272"/>
      <c r="E15" s="273"/>
      <c r="F15" s="272"/>
    </row>
    <row r="16" spans="2:10" ht="20.100000000000001" customHeight="1">
      <c r="B16" s="276" t="str">
        <f>'Karta tytułowa'!A14</f>
        <v>Nr ew. wniosku:</v>
      </c>
      <c r="C16" s="276"/>
      <c r="D16" s="272"/>
      <c r="E16" s="277"/>
      <c r="F16" s="278"/>
    </row>
    <row r="18" spans="1:8" ht="15.75">
      <c r="B18" s="279" t="str">
        <f>'Karta tytułowa'!A14</f>
        <v>Nr ew. wniosku:</v>
      </c>
    </row>
    <row r="19" spans="1:8" ht="15.75">
      <c r="B19" s="280"/>
      <c r="C19" s="280"/>
      <c r="D19" s="281"/>
      <c r="G19" s="282"/>
      <c r="H19" s="282"/>
    </row>
    <row r="20" spans="1:8" ht="15.75">
      <c r="A20" s="283" t="s">
        <v>85</v>
      </c>
      <c r="B20" s="284"/>
      <c r="C20" s="285"/>
      <c r="D20" s="281"/>
      <c r="G20" s="282"/>
      <c r="H20" s="282"/>
    </row>
    <row r="21" spans="1:8" ht="15.75">
      <c r="A21" s="286" t="s">
        <v>14</v>
      </c>
      <c r="B21" s="287"/>
      <c r="C21" s="287"/>
      <c r="D21" s="281"/>
      <c r="G21" s="282"/>
      <c r="H21" s="282"/>
    </row>
    <row r="22" spans="1:8" ht="15.75">
      <c r="A22" s="283"/>
      <c r="B22" s="287"/>
      <c r="C22" s="287"/>
      <c r="D22" s="288"/>
      <c r="E22" s="272"/>
      <c r="F22" s="272"/>
      <c r="G22" s="282"/>
      <c r="H22" s="289"/>
    </row>
    <row r="23" spans="1:8" ht="38.25">
      <c r="A23" s="290" t="s">
        <v>9</v>
      </c>
      <c r="B23" s="291" t="s">
        <v>21</v>
      </c>
      <c r="C23" s="291" t="s">
        <v>13</v>
      </c>
      <c r="D23" s="291" t="s">
        <v>96</v>
      </c>
      <c r="E23" s="292" t="s">
        <v>1</v>
      </c>
      <c r="F23" s="293" t="s">
        <v>2</v>
      </c>
      <c r="G23" s="294" t="s">
        <v>3</v>
      </c>
      <c r="H23" s="295" t="s">
        <v>57</v>
      </c>
    </row>
    <row r="24" spans="1:8" ht="48.75" customHeight="1">
      <c r="A24" s="296" t="s">
        <v>4</v>
      </c>
      <c r="B24" s="297" t="s">
        <v>32</v>
      </c>
      <c r="C24" s="146" t="s">
        <v>35</v>
      </c>
      <c r="D24" s="144" t="s">
        <v>97</v>
      </c>
      <c r="E24" s="298"/>
      <c r="F24" s="298"/>
      <c r="G24" s="299"/>
      <c r="H24" s="300"/>
    </row>
    <row r="25" spans="1:8" ht="111" customHeight="1">
      <c r="A25" s="296" t="s">
        <v>5</v>
      </c>
      <c r="B25" s="145" t="s">
        <v>33</v>
      </c>
      <c r="C25" s="146" t="s">
        <v>36</v>
      </c>
      <c r="D25" s="144" t="s">
        <v>98</v>
      </c>
      <c r="E25" s="298"/>
      <c r="F25" s="298"/>
      <c r="G25" s="299"/>
      <c r="H25" s="300"/>
    </row>
    <row r="26" spans="1:8" ht="314.25" customHeight="1">
      <c r="A26" s="296" t="s">
        <v>6</v>
      </c>
      <c r="B26" s="145" t="s">
        <v>34</v>
      </c>
      <c r="C26" s="146" t="s">
        <v>140</v>
      </c>
      <c r="D26" s="144" t="s">
        <v>97</v>
      </c>
      <c r="E26" s="298"/>
      <c r="F26" s="298"/>
      <c r="G26" s="299"/>
      <c r="H26" s="300"/>
    </row>
    <row r="27" spans="1:8" ht="147" customHeight="1">
      <c r="A27" s="296" t="s">
        <v>7</v>
      </c>
      <c r="B27" s="145" t="s">
        <v>37</v>
      </c>
      <c r="C27" s="146" t="s">
        <v>38</v>
      </c>
      <c r="D27" s="144" t="s">
        <v>97</v>
      </c>
      <c r="E27" s="298"/>
      <c r="F27" s="298"/>
      <c r="G27" s="298"/>
      <c r="H27" s="300"/>
    </row>
    <row r="28" spans="1:8" ht="49.5" customHeight="1">
      <c r="A28" s="296" t="s">
        <v>8</v>
      </c>
      <c r="B28" s="145" t="s">
        <v>39</v>
      </c>
      <c r="C28" s="146" t="s">
        <v>40</v>
      </c>
      <c r="D28" s="144" t="s">
        <v>97</v>
      </c>
      <c r="E28" s="298"/>
      <c r="F28" s="298"/>
      <c r="G28" s="299"/>
      <c r="H28" s="300"/>
    </row>
    <row r="29" spans="1:8" ht="125.25" customHeight="1">
      <c r="A29" s="296" t="s">
        <v>17</v>
      </c>
      <c r="B29" s="145" t="s">
        <v>22</v>
      </c>
      <c r="C29" s="146" t="s">
        <v>41</v>
      </c>
      <c r="D29" s="144" t="s">
        <v>97</v>
      </c>
      <c r="E29" s="298"/>
      <c r="F29" s="298"/>
      <c r="G29" s="299"/>
      <c r="H29" s="300"/>
    </row>
    <row r="30" spans="1:8" ht="135" customHeight="1">
      <c r="A30" s="296" t="s">
        <v>18</v>
      </c>
      <c r="B30" s="297" t="s">
        <v>42</v>
      </c>
      <c r="C30" s="146" t="s">
        <v>129</v>
      </c>
      <c r="D30" s="144" t="s">
        <v>97</v>
      </c>
      <c r="E30" s="298"/>
      <c r="F30" s="298"/>
      <c r="G30" s="299"/>
      <c r="H30" s="300"/>
    </row>
    <row r="31" spans="1:8" ht="142.5" customHeight="1">
      <c r="A31" s="296" t="s">
        <v>19</v>
      </c>
      <c r="B31" s="297" t="s">
        <v>43</v>
      </c>
      <c r="C31" s="146" t="s">
        <v>167</v>
      </c>
      <c r="D31" s="144" t="s">
        <v>98</v>
      </c>
      <c r="E31" s="298"/>
      <c r="F31" s="298"/>
      <c r="G31" s="299"/>
      <c r="H31" s="300"/>
    </row>
    <row r="32" spans="1:8" ht="43.5" customHeight="1">
      <c r="A32" s="296" t="s">
        <v>26</v>
      </c>
      <c r="B32" s="297" t="s">
        <v>44</v>
      </c>
      <c r="C32" s="146" t="s">
        <v>45</v>
      </c>
      <c r="D32" s="144" t="s">
        <v>97</v>
      </c>
      <c r="E32" s="298"/>
      <c r="F32" s="298"/>
      <c r="G32" s="299"/>
      <c r="H32" s="300"/>
    </row>
    <row r="33" spans="1:8" ht="154.5" customHeight="1">
      <c r="A33" s="296" t="s">
        <v>27</v>
      </c>
      <c r="B33" s="297" t="s">
        <v>46</v>
      </c>
      <c r="C33" s="146" t="s">
        <v>48</v>
      </c>
      <c r="D33" s="144" t="s">
        <v>98</v>
      </c>
      <c r="E33" s="298"/>
      <c r="F33" s="298"/>
      <c r="G33" s="299"/>
      <c r="H33" s="300"/>
    </row>
    <row r="34" spans="1:8" ht="211.5" customHeight="1">
      <c r="A34" s="296" t="s">
        <v>28</v>
      </c>
      <c r="B34" s="297" t="s">
        <v>47</v>
      </c>
      <c r="C34" s="146" t="s">
        <v>168</v>
      </c>
      <c r="D34" s="144" t="s">
        <v>98</v>
      </c>
      <c r="E34" s="298"/>
      <c r="F34" s="298"/>
      <c r="G34" s="299"/>
      <c r="H34" s="300"/>
    </row>
    <row r="35" spans="1:8" ht="275.25" customHeight="1">
      <c r="A35" s="296" t="s">
        <v>29</v>
      </c>
      <c r="B35" s="297" t="s">
        <v>135</v>
      </c>
      <c r="C35" s="146" t="s">
        <v>50</v>
      </c>
      <c r="D35" s="144" t="s">
        <v>98</v>
      </c>
      <c r="E35" s="298"/>
      <c r="F35" s="298"/>
      <c r="G35" s="299"/>
      <c r="H35" s="300"/>
    </row>
    <row r="36" spans="1:8" ht="130.5" customHeight="1">
      <c r="A36" s="296" t="s">
        <v>30</v>
      </c>
      <c r="B36" s="297" t="s">
        <v>51</v>
      </c>
      <c r="C36" s="146" t="s">
        <v>52</v>
      </c>
      <c r="D36" s="144" t="s">
        <v>98</v>
      </c>
      <c r="E36" s="298"/>
      <c r="F36" s="298"/>
      <c r="G36" s="299"/>
      <c r="H36" s="300"/>
    </row>
    <row r="37" spans="1:8" ht="143.25" customHeight="1">
      <c r="A37" s="296" t="s">
        <v>61</v>
      </c>
      <c r="B37" s="297" t="s">
        <v>53</v>
      </c>
      <c r="C37" s="146" t="s">
        <v>54</v>
      </c>
      <c r="D37" s="144" t="s">
        <v>98</v>
      </c>
      <c r="E37" s="298"/>
      <c r="F37" s="298"/>
      <c r="G37" s="299"/>
      <c r="H37" s="300"/>
    </row>
    <row r="38" spans="1:8" ht="279" customHeight="1">
      <c r="A38" s="296" t="s">
        <v>62</v>
      </c>
      <c r="B38" s="297" t="s">
        <v>55</v>
      </c>
      <c r="C38" s="146" t="s">
        <v>56</v>
      </c>
      <c r="D38" s="144" t="s">
        <v>98</v>
      </c>
      <c r="E38" s="298"/>
      <c r="F38" s="298"/>
      <c r="G38" s="299"/>
      <c r="H38" s="300"/>
    </row>
    <row r="39" spans="1:8" ht="16.5" thickBot="1">
      <c r="A39" s="120" t="s">
        <v>25</v>
      </c>
      <c r="B39" s="301"/>
      <c r="C39" s="302"/>
      <c r="D39" s="303"/>
      <c r="E39" s="303"/>
      <c r="F39" s="303"/>
      <c r="G39" s="282"/>
      <c r="H39" s="282"/>
    </row>
    <row r="40" spans="1:8" ht="16.5" thickBot="1">
      <c r="A40" s="120"/>
      <c r="B40" s="304" t="s">
        <v>105</v>
      </c>
      <c r="C40" s="305"/>
      <c r="D40" s="305"/>
      <c r="E40" s="305"/>
      <c r="F40" s="305"/>
      <c r="G40" s="305"/>
      <c r="H40" s="305"/>
    </row>
    <row r="41" spans="1:8" ht="16.5" thickBot="1">
      <c r="A41" s="120"/>
      <c r="B41" s="305"/>
      <c r="C41" s="305"/>
      <c r="D41" s="305"/>
      <c r="E41" s="305"/>
      <c r="F41" s="305"/>
      <c r="G41" s="305"/>
      <c r="H41" s="305"/>
    </row>
    <row r="42" spans="1:8" ht="16.5" thickBot="1">
      <c r="A42" s="120"/>
      <c r="B42" s="305"/>
      <c r="C42" s="305"/>
      <c r="D42" s="305"/>
      <c r="E42" s="305"/>
      <c r="F42" s="305"/>
      <c r="G42" s="305"/>
      <c r="H42" s="305"/>
    </row>
    <row r="43" spans="1:8" ht="16.5" thickBot="1">
      <c r="A43" s="120"/>
      <c r="B43" s="305"/>
      <c r="C43" s="305"/>
      <c r="D43" s="305"/>
      <c r="E43" s="305"/>
      <c r="F43" s="305"/>
      <c r="G43" s="305"/>
      <c r="H43" s="305"/>
    </row>
    <row r="44" spans="1:8" ht="16.5" thickBot="1">
      <c r="A44" s="120"/>
      <c r="B44" s="305"/>
      <c r="C44" s="305"/>
      <c r="D44" s="305"/>
      <c r="E44" s="305"/>
      <c r="F44" s="305"/>
      <c r="G44" s="305"/>
      <c r="H44" s="305"/>
    </row>
    <row r="45" spans="1:8" ht="15.75">
      <c r="A45" s="120"/>
      <c r="B45" s="301"/>
      <c r="C45" s="302"/>
      <c r="D45" s="303"/>
      <c r="E45" s="303"/>
      <c r="F45" s="303"/>
      <c r="G45" s="282"/>
      <c r="H45" s="282"/>
    </row>
    <row r="46" spans="1:8" ht="20.100000000000001" customHeight="1" thickBot="1">
      <c r="A46" s="120"/>
      <c r="B46" s="301" t="s">
        <v>78</v>
      </c>
      <c r="C46" s="302"/>
      <c r="D46" s="303"/>
      <c r="E46" s="303"/>
      <c r="F46" s="303"/>
      <c r="G46" s="282"/>
      <c r="H46" s="282"/>
    </row>
    <row r="47" spans="1:8" ht="20.100000000000001" customHeight="1" thickBot="1">
      <c r="A47" s="120"/>
      <c r="B47" s="301"/>
      <c r="C47" s="302"/>
      <c r="D47" s="306" t="s">
        <v>58</v>
      </c>
      <c r="E47" s="306" t="s">
        <v>59</v>
      </c>
      <c r="F47" s="303"/>
      <c r="G47" s="282"/>
      <c r="H47" s="282"/>
    </row>
    <row r="48" spans="1:8" ht="20.100000000000001" customHeight="1" thickBot="1">
      <c r="A48" s="120"/>
      <c r="B48" s="307" t="s">
        <v>82</v>
      </c>
      <c r="C48" s="308"/>
      <c r="D48" s="309"/>
      <c r="E48" s="310"/>
      <c r="F48" s="303"/>
      <c r="G48" s="282"/>
      <c r="H48" s="282"/>
    </row>
    <row r="49" spans="1:8" ht="15.75">
      <c r="A49" s="120"/>
      <c r="B49" s="301"/>
      <c r="C49" s="302"/>
      <c r="D49" s="303"/>
      <c r="E49" s="303"/>
      <c r="F49" s="303"/>
      <c r="G49" s="282"/>
      <c r="H49" s="282"/>
    </row>
    <row r="51" spans="1:8" ht="18.75">
      <c r="B51" s="311" t="str">
        <f>'Karta tytułowa'!A14</f>
        <v>Nr ew. wniosku:</v>
      </c>
    </row>
    <row r="52" spans="1:8" ht="18.75">
      <c r="A52" s="312"/>
      <c r="B52" s="313"/>
      <c r="C52" s="313"/>
      <c r="D52" s="281"/>
      <c r="H52" s="1"/>
    </row>
    <row r="53" spans="1:8" ht="15.75">
      <c r="A53" s="314" t="s">
        <v>88</v>
      </c>
      <c r="B53" s="314"/>
      <c r="C53" s="314"/>
      <c r="D53" s="314"/>
      <c r="E53" s="314"/>
      <c r="F53" s="314"/>
      <c r="G53" s="314"/>
      <c r="H53" s="314"/>
    </row>
    <row r="54" spans="1:8" ht="18.75">
      <c r="A54" s="122" t="s">
        <v>14</v>
      </c>
      <c r="B54" s="315"/>
      <c r="C54" s="315"/>
      <c r="D54" s="315"/>
      <c r="E54" s="315"/>
      <c r="F54" s="315"/>
      <c r="G54" s="315"/>
      <c r="H54" s="315"/>
    </row>
    <row r="55" spans="1:8" ht="15.75">
      <c r="A55" s="316"/>
      <c r="B55" s="272"/>
      <c r="C55" s="317"/>
      <c r="D55" s="318"/>
      <c r="E55" s="317"/>
      <c r="F55" s="272"/>
      <c r="G55" s="317"/>
      <c r="H55" s="319"/>
    </row>
    <row r="56" spans="1:8" ht="38.25">
      <c r="A56" s="123" t="s">
        <v>9</v>
      </c>
      <c r="B56" s="320" t="s">
        <v>12</v>
      </c>
      <c r="C56" s="123" t="s">
        <v>13</v>
      </c>
      <c r="D56" s="123" t="s">
        <v>96</v>
      </c>
      <c r="E56" s="123" t="s">
        <v>1</v>
      </c>
      <c r="F56" s="123" t="s">
        <v>2</v>
      </c>
      <c r="G56" s="123" t="s">
        <v>3</v>
      </c>
      <c r="H56" s="123" t="s">
        <v>57</v>
      </c>
    </row>
    <row r="57" spans="1:8" ht="184.5" customHeight="1">
      <c r="A57" s="321" t="s">
        <v>4</v>
      </c>
      <c r="B57" s="322" t="s">
        <v>63</v>
      </c>
      <c r="C57" s="323" t="s">
        <v>136</v>
      </c>
      <c r="D57" s="321" t="s">
        <v>98</v>
      </c>
      <c r="E57" s="324"/>
      <c r="F57" s="325"/>
      <c r="G57" s="326"/>
      <c r="H57" s="327"/>
    </row>
    <row r="58" spans="1:8" ht="53.25" customHeight="1">
      <c r="A58" s="144" t="s">
        <v>5</v>
      </c>
      <c r="B58" s="328" t="s">
        <v>64</v>
      </c>
      <c r="C58" s="146" t="s">
        <v>65</v>
      </c>
      <c r="D58" s="144" t="s">
        <v>98</v>
      </c>
      <c r="E58" s="329"/>
      <c r="F58" s="329"/>
      <c r="G58" s="330"/>
      <c r="H58" s="331"/>
    </row>
    <row r="59" spans="1:8" ht="197.25" customHeight="1">
      <c r="A59" s="144" t="s">
        <v>6</v>
      </c>
      <c r="B59" s="328" t="s">
        <v>66</v>
      </c>
      <c r="C59" s="146" t="s">
        <v>67</v>
      </c>
      <c r="D59" s="144" t="s">
        <v>98</v>
      </c>
      <c r="E59" s="329"/>
      <c r="F59" s="329"/>
      <c r="G59" s="330"/>
      <c r="H59" s="331"/>
    </row>
    <row r="60" spans="1:8" ht="195.75" customHeight="1">
      <c r="A60" s="144" t="s">
        <v>7</v>
      </c>
      <c r="B60" s="328" t="s">
        <v>68</v>
      </c>
      <c r="C60" s="146" t="s">
        <v>69</v>
      </c>
      <c r="D60" s="144" t="s">
        <v>98</v>
      </c>
      <c r="E60" s="329"/>
      <c r="F60" s="329"/>
      <c r="G60" s="329"/>
      <c r="H60" s="331"/>
    </row>
    <row r="61" spans="1:8" ht="369.75">
      <c r="A61" s="144" t="s">
        <v>8</v>
      </c>
      <c r="B61" s="328" t="s">
        <v>70</v>
      </c>
      <c r="C61" s="146" t="s">
        <v>71</v>
      </c>
      <c r="D61" s="144" t="s">
        <v>98</v>
      </c>
      <c r="E61" s="329"/>
      <c r="F61" s="329"/>
      <c r="G61" s="329"/>
      <c r="H61" s="331"/>
    </row>
    <row r="62" spans="1:8" ht="181.5" customHeight="1">
      <c r="A62" s="144" t="s">
        <v>17</v>
      </c>
      <c r="B62" s="328" t="s">
        <v>72</v>
      </c>
      <c r="C62" s="146" t="s">
        <v>137</v>
      </c>
      <c r="D62" s="144" t="s">
        <v>98</v>
      </c>
      <c r="E62" s="329"/>
      <c r="F62" s="329"/>
      <c r="G62" s="329"/>
      <c r="H62" s="331"/>
    </row>
    <row r="63" spans="1:8" ht="57.75" customHeight="1">
      <c r="A63" s="144" t="s">
        <v>18</v>
      </c>
      <c r="B63" s="328" t="s">
        <v>73</v>
      </c>
      <c r="C63" s="146" t="s">
        <v>74</v>
      </c>
      <c r="D63" s="144" t="s">
        <v>98</v>
      </c>
      <c r="E63" s="329"/>
      <c r="F63" s="329"/>
      <c r="G63" s="330"/>
      <c r="H63" s="331"/>
    </row>
    <row r="64" spans="1:8" ht="45" customHeight="1">
      <c r="A64" s="144" t="s">
        <v>19</v>
      </c>
      <c r="B64" s="328" t="s">
        <v>75</v>
      </c>
      <c r="C64" s="146" t="s">
        <v>76</v>
      </c>
      <c r="D64" s="144" t="s">
        <v>98</v>
      </c>
      <c r="E64" s="329"/>
      <c r="F64" s="329"/>
      <c r="G64" s="330"/>
      <c r="H64" s="331"/>
    </row>
    <row r="65" spans="1:8" ht="145.5" customHeight="1">
      <c r="A65" s="144" t="s">
        <v>26</v>
      </c>
      <c r="B65" s="328" t="s">
        <v>23</v>
      </c>
      <c r="C65" s="146" t="s">
        <v>138</v>
      </c>
      <c r="D65" s="144" t="s">
        <v>98</v>
      </c>
      <c r="E65" s="329"/>
      <c r="F65" s="329"/>
      <c r="G65" s="329"/>
      <c r="H65" s="331"/>
    </row>
    <row r="66" spans="1:8">
      <c r="A66" s="332" t="s">
        <v>104</v>
      </c>
      <c r="B66" s="332"/>
      <c r="C66" s="332"/>
      <c r="D66" s="332"/>
      <c r="E66" s="332"/>
      <c r="F66" s="332"/>
      <c r="G66" s="332"/>
      <c r="H66" s="332"/>
    </row>
    <row r="67" spans="1:8">
      <c r="A67" s="312"/>
      <c r="B67" s="333" t="s">
        <v>131</v>
      </c>
      <c r="C67" s="334"/>
      <c r="D67" s="334"/>
      <c r="E67" s="334"/>
      <c r="F67" s="334"/>
      <c r="G67" s="334"/>
      <c r="H67" s="334"/>
    </row>
    <row r="68" spans="1:8">
      <c r="A68" s="312"/>
      <c r="B68" s="334"/>
      <c r="C68" s="334"/>
      <c r="D68" s="334"/>
      <c r="E68" s="334"/>
      <c r="F68" s="334"/>
      <c r="G68" s="334"/>
      <c r="H68" s="334"/>
    </row>
    <row r="69" spans="1:8">
      <c r="A69" s="312"/>
      <c r="B69" s="334"/>
      <c r="C69" s="334"/>
      <c r="D69" s="334"/>
      <c r="E69" s="334"/>
      <c r="F69" s="334"/>
      <c r="G69" s="334"/>
      <c r="H69" s="334"/>
    </row>
    <row r="70" spans="1:8">
      <c r="A70" s="312"/>
      <c r="B70" s="334"/>
      <c r="C70" s="334"/>
      <c r="D70" s="334"/>
      <c r="E70" s="334"/>
      <c r="F70" s="334"/>
      <c r="G70" s="334"/>
      <c r="H70" s="334"/>
    </row>
    <row r="71" spans="1:8">
      <c r="A71" s="312"/>
      <c r="B71" s="334"/>
      <c r="C71" s="334"/>
      <c r="D71" s="334"/>
      <c r="E71" s="334"/>
      <c r="F71" s="334"/>
      <c r="G71" s="334"/>
      <c r="H71" s="334"/>
    </row>
    <row r="72" spans="1:8">
      <c r="A72" s="312"/>
      <c r="B72" s="334"/>
      <c r="C72" s="334"/>
      <c r="D72" s="334"/>
      <c r="E72" s="334"/>
      <c r="F72" s="334"/>
      <c r="G72" s="334"/>
      <c r="H72" s="334"/>
    </row>
    <row r="75" spans="1:8" ht="15.75">
      <c r="B75" s="279" t="str">
        <f>'Karta tytułowa'!A14</f>
        <v>Nr ew. wniosku:</v>
      </c>
    </row>
    <row r="76" spans="1:8" ht="15.75">
      <c r="B76" s="119"/>
      <c r="C76" s="119"/>
    </row>
    <row r="77" spans="1:8" ht="15.75">
      <c r="A77" s="120" t="s">
        <v>87</v>
      </c>
      <c r="B77" s="121"/>
      <c r="C77" s="121"/>
    </row>
    <row r="78" spans="1:8" ht="15.75">
      <c r="A78" s="122" t="s">
        <v>14</v>
      </c>
      <c r="B78" s="121"/>
      <c r="C78" s="121"/>
    </row>
    <row r="79" spans="1:8" ht="15.75">
      <c r="A79" s="122"/>
      <c r="B79" s="121"/>
      <c r="C79" s="121"/>
    </row>
    <row r="80" spans="1:8" ht="38.25">
      <c r="A80" s="123" t="s">
        <v>9</v>
      </c>
      <c r="B80" s="123" t="s">
        <v>12</v>
      </c>
      <c r="C80" s="123" t="s">
        <v>13</v>
      </c>
      <c r="D80" s="123" t="s">
        <v>96</v>
      </c>
      <c r="E80" s="123" t="s">
        <v>1</v>
      </c>
      <c r="F80" s="123" t="s">
        <v>2</v>
      </c>
      <c r="G80" s="123" t="s">
        <v>3</v>
      </c>
      <c r="H80" s="123" t="s">
        <v>57</v>
      </c>
    </row>
    <row r="81" spans="1:8" ht="86.25" customHeight="1">
      <c r="A81" s="124" t="s">
        <v>4</v>
      </c>
      <c r="B81" s="125" t="str" cm="1">
        <f t="array" ref="B81">B.KryteriaDopSektorowe64[[Nazwa kryterium ]]</f>
        <v>Zgodność ze strategią ZIT</v>
      </c>
      <c r="C81" s="126" t="str" cm="1">
        <f t="array" ref="C81">B.KryteriaDopSektorowe64[Definicja kryterium (informacja o zasadach oceny)]</f>
        <v>W przypadku, gdy nabór wniosków prowadzony jest w ramach instrumentu ZIT, warunkiem wsparcia projektu jest posiadanie przez właściwy obszar funkcjonalny (Miejski Obszar Funkcjonalny - MOF/ Kielecki Obszar Funkcjonalny - KOF) strategii ZIT lub strategii rozwoju ponadlokalnego, zawierającej wszystkie wymagane elementy strategii ZIT. Przy ocenie kryterium sprawdzane będzie, czy projekt został ujęty/wynika ze strategii ZIT danego obszaru.
Na wezwanie Instytucji Zarządzającej programem FEŚ 2021-2027 wnioskodawca może uzupełnić lub poprawić wniosek o dofinansowanie projektu i/lub załączniki w zakresie określonym w wezwaniu, zgodnie z regulaminem wyboru projektów.</v>
      </c>
      <c r="D81" s="124" t="s">
        <v>98</v>
      </c>
      <c r="E81" s="127"/>
      <c r="F81" s="128"/>
      <c r="G81" s="128"/>
      <c r="H81" s="128"/>
    </row>
    <row r="82" spans="1:8" ht="336.75" customHeight="1">
      <c r="A82" s="124">
        <v>2</v>
      </c>
      <c r="B82" s="125" t="str">
        <f>'C. Kryteria meryt. specyficzne'!B7</f>
        <v>Zgodność z odpowiednim dokumentem z zakresu planowania mobilności miejskiej</v>
      </c>
      <c r="C82" s="126" t="str">
        <f>'C. Kryteria meryt. specyficzne'!C7</f>
        <v>Przy ocenie kryterium sprawdzane będzie, czy projekt jest zgodny z odpowiednim dokumentem z zakresu planowania mobilności miejskiej, który musi przyjąć formę:
- w naborach dedykowanych dla ZIT, w przypadku miasta wojewódzkiego (M. Kielce) oraz gmin położonych w jego obszarze funkcjonalnym (Kielecki Obszar Funkcjonalny - KOF), przyznanie dofinansowania projektom będzie uzależnione od posiadania Planu Zrównoważonej Mobilności Miejskiej (SUMP), obejmującego właściwy miejski obszar funkcjonalny (KOF), zgodnego z wymogami dotyczącymi SUMP wynikającymi z Komunikatu Komisji Europejskiej do Parlamentu Europejskiego, Rady Europejskiego Komitetu Ekonomiczno-Społecznego i Komitetu Regionów z 17 grudnia 2013 roku „Wspólne dążenie do osiągnięcia konkurencyjnej i zasobooszczędnej mobilności” COM (2013) 913 final;
- w naborach dedykowanych dla ZIT, w przypadku pozostałych miast oraz gmin położonych w ich obszarach funkcjonalnych (Miejskie Obszary Funkcjonalne - MOF), a także w przypadku naborów wniosków nie dedykowanych dla ZIT, przyznanie dofinansowania projektom będzie uzależnione od posiadania co najmniej innego dokumentu z zakresu planowania transportu miejskiego (np. obowiązujący Plan zrównoważonego rozwoju publicznego transportu zbiorowego, o którym mowa w Dziale II, rozdziale 2 Ustawy o publicznym transporcie zbiorowym; lub strategia terytorialna, o której mowa w rozdziale 12 Ustawy o zasadach realizacji zadań finansowanych ze środków europejskich w perspektywie finansowej 2021-2027, o ile zawiera ona elementy z zakresu planowania transportu miejskiego; lub Plan Zrównoważonej Mobilności Miejskiej (SUMP), o którym mowa w Komunikacie Komisji Europejskiej do Parlamentu Europejskiego, Rady Europejskiego Komitetu Ekonomiczno-Społecznego i Komitetu Regionów z 17 grudnia 2013 roku „Wspólne dążenie do osiągnięcia konkurencyjnej i zasobooszczędnej mobilności” COM (2013) 913 final; lub inny przyjęty przez właściwy organ danej JST dokument, o ile zawiera on elementy z zakresu planowania transportu miejskiego).
SUMP musi być przyjęty przez właściwy terytorialnie i rzeczowo organ, w formie stosownej uchwały zapewniającej praktyczną jego realizację. Ponadto, obszar objęty SUMP powinien pokrywać się z delimitacją MOF wynikającą ze Strategii Rozwoju Województwa Świętokrzyskiego 2030+.
Na wezwanie Instytucji Zarządzającej programem FEŚ 2021-2027 wnioskodawca może uzupełnić lub poprawić wniosek o dofinansowanie projektu i/lub załączniki w zakresie określonym w wezwaniu, zgodnie z regulaminem wyboru projektów.</v>
      </c>
      <c r="D82" s="124" t="str">
        <f>'C. Kryteria meryt. specyficzne'!D7</f>
        <v>tak</v>
      </c>
      <c r="E82" s="127"/>
      <c r="F82" s="128"/>
      <c r="G82" s="129"/>
      <c r="H82" s="128"/>
    </row>
    <row r="83" spans="1:8" ht="62.25" customHeight="1">
      <c r="A83" s="124">
        <v>3</v>
      </c>
      <c r="B83" s="125" t="str">
        <f>'C. Kryteria meryt. specyficzne'!B8</f>
        <v>Zakup taboru obejmuje wyłącznie tabor bezemisyjny</v>
      </c>
      <c r="C83" s="126" t="str">
        <f>'C. Kryteria meryt. specyficzne'!C8</f>
        <v>Jeśli projekt obejmuje zakup taboru na potrzeby publicznego transportu zbiorowego, przy ocenie kryterium badane będzie, czy kupowane będą wyłącznie pojazdy bezemisyjne (pojazdy z napędem elektrycznym lub wodorowym).
Na wezwanie Instytucji Zarządzającej programem FEŚ 2021-2027 wnioskodawca może uzupełnić lub poprawić wniosek o dofinansowanie projektu i/lub załączniki w zakresie określonym w wezwaniu, zgodnie z regulaminem wyboru projektów.</v>
      </c>
      <c r="D83" s="124" t="str">
        <f>'C. Kryteria meryt. specyficzne'!D8</f>
        <v>tak</v>
      </c>
      <c r="E83" s="127"/>
      <c r="F83" s="128"/>
      <c r="G83" s="335"/>
      <c r="H83" s="128"/>
    </row>
    <row r="84" spans="1:8" ht="127.5" customHeight="1">
      <c r="A84" s="124">
        <v>4</v>
      </c>
      <c r="B84" s="125" t="str">
        <f>'C. Kryteria meryt. specyficzne'!B9</f>
        <v>Brak wsparcia dla inwestycji w infrastrukturę drogową służąca dla indywidualnego ruchu samochodowego</v>
      </c>
      <c r="C84" s="126" t="str">
        <f>'C. Kryteria meryt. specyficzne'!C9</f>
        <v>Jeśli projekt obejmuje elementy infrastruktury drogowej, przy ocenie kryterium badane będzie, czy projekt nie zakłada wsparcia inwestycji w infrastrukturę drogową służącą dla indywidualnego ruchu samochodowego, za wyjątkiem:
- obiektów P&amp;R („parkuj i jedź”), dla których wsparcie będzie możliwe pod warunkiem zlokalizowania ich na obrzeżach miast, w miejscach
zapewniających odpowiednią integrację z publicznym transportem zbiorowym;
- infrastruktury ładowania i tankowania pojazdów zeroemisyjnych, spełniającej wymogi Dyrektywy 2014/94/UE oraz zapewniającej niedyskryminacyjny dostęp dla wszystkich użytkowników.
Na wezwanie Instytucji Zarządzającej programem FEŚ 2021-2027 wnioskodawca może uzupełnić lub poprawić wniosek o dofinansowanie projektu i/lub załączniki w zakresie określonym w wezwaniu, zgodnie z regulaminem wyboru projektów.</v>
      </c>
      <c r="D84" s="124" t="str">
        <f>'C. Kryteria meryt. specyficzne'!D9</f>
        <v>tak</v>
      </c>
      <c r="E84" s="127"/>
      <c r="F84" s="128"/>
      <c r="G84" s="335"/>
      <c r="H84" s="128"/>
    </row>
    <row r="85" spans="1:8" ht="198.75" customHeight="1">
      <c r="A85" s="124">
        <v>5</v>
      </c>
      <c r="B85" s="125" t="str">
        <f>'C. Kryteria meryt. specyficzne'!B10</f>
        <v>Budowa/przebudowa dróg dla rowerów obejmuje nawierzchnię asfaltową lub wykonaną z innego materiału o parametrach odpowiadających równej nawierzchni asfaltowej</v>
      </c>
      <c r="C85" s="126" t="str">
        <f>'C. Kryteria meryt. specyficzne'!C10</f>
        <v>Jeśli zakres projektu obejmuje drogi dla rowerów, przy ocenie kryterium sprawdzane będzie, czy przedstawione założenia/rozwiązania projektowe zakładają nawierzchnię asfaltową lub inną wykonaną z materiału o parametrach odpowiadających równej nawierzchni asfaltowej (np. nawierzchnie poliuretanowe, z mieszanek asfaltowych, z mastyksu grysowego lub na bazie żywic syntetycznych), zapewniającą większą trwałość, efektywność oraz bezpieczeństwo i komfort podróżujących.
Wyjątek od powyższej zasady stanowią odcinki biegnące przez parki, tereny leśne, prawnie chronione, które mogą mieć w wyjątkowych sytuacjach m.in. nawierzchnię tłuczniową (szutrową), mineralną lub z kostki betonowej, pod warunkiem utrzymania ich nawierzchni w stanie zapewniającym komfort jazdy rowerzystów. Zastosowanie takiego wyjątku wymaga przedstawienia w dokumentacji aplikacyjnej szczegółowego wyjaśnienia w tym zakresie ze strony Wnioskodawcy.
Ponadto, ze względów konserwatorskich innego rodzaju nawierzchnie np. z kostki betonowej można stosować na terenie strefy ochrony konserwatorskiej, co wymaga stosownego uzasadnienia i potwierdzenia przez służby konserwatorskie.
Na wezwanie Instytucji Zarządzającej Programem FEŚ 2021-2027 wnioskodawca może uzupełnić lub poprawić wniosek o dofinansowanie projektu i/lub załączniki w zakresie określonym w wezwaniu, zgodnie z regulaminem wyboru projektów.</v>
      </c>
      <c r="D85" s="124" t="str">
        <f>'C. Kryteria meryt. specyficzne'!D10</f>
        <v>tak</v>
      </c>
      <c r="E85" s="127"/>
      <c r="F85" s="128"/>
      <c r="G85" s="335"/>
      <c r="H85" s="128"/>
    </row>
    <row r="86" spans="1:8" ht="175.5" customHeight="1">
      <c r="A86" s="124">
        <v>6</v>
      </c>
      <c r="B86" s="125" t="str">
        <f>'C. Kryteria meryt. specyficzne'!B11</f>
        <v>Zapewnienie standardów budowanej/ przebudowanej drogi rowerowej i/lub pieszej zgodnie z Rozporządzeniem Ministra Infrastruktury z dnia 24 czerwca 2022 roku w sprawie przepisów techniczno-budowlanych dotyczących dróg publicznych</v>
      </c>
      <c r="C86" s="126" t="str">
        <f>'C. Kryteria meryt. specyficzne'!C11</f>
        <v>Jeśli zakres projektu obejmuje drogi dla rowerów i/lub pieszych, przy ocenie kryterium sprawdzane będzie, czy przedstawione założenia/rozwiązania projektowe lub zapisy zawarte w projekcie spełniają wymagania określone w Rozporządzeniu Ministra Infrastruktury z dnia 24 czerwca 2022 roku w sprawie przepisów techniczno-budowlanych dotyczących dróg publicznych*
*Przepisy rozporządzenia stosuje się do projektowania, budowy, przebudowy lub użytkowania dróg publicznych oraz projektowania, budowy lub przebudowy urządzeń obcych sytuowanych w pasach drogowych tych dróg.
W przypadku dróg dla rowerów planowanych poza pasem drogowym również muszą one spełniać parametry określone w Rozporządzeniu Ministra Infrastruktury z dnia 24 czerwca 2022 roku w sprawie przepisów techniczno-budowlanych dotyczących dróg publicznych.
Przepisy określone w dziale II oraz dziale III rozdziałach 9 i 10 rozporządzenia stosuje się także do projektowania, budowy lub przebudowy drogowych obiektów inżynierskich w ramach dróg wewnętrznych.
Na wezwanie Instytucji Zarządzającej Programem FEŚ 2021-2027 wnioskodawca może uzupełnić lub poprawić wniosek o dofinansowanie projektu i/lub załączniki w zakresie określonym w wezwaniu, zgodnie z regulaminem wyboru projektów.</v>
      </c>
      <c r="D86" s="124" t="str">
        <f>'C. Kryteria meryt. specyficzne'!D11</f>
        <v>tak</v>
      </c>
      <c r="E86" s="127"/>
      <c r="F86" s="128"/>
      <c r="G86" s="335"/>
      <c r="H86" s="128"/>
    </row>
    <row r="87" spans="1:8" ht="13.5" thickBot="1"/>
    <row r="88" spans="1:8">
      <c r="B88" s="130" t="s">
        <v>132</v>
      </c>
      <c r="C88" s="131"/>
      <c r="D88" s="131"/>
      <c r="E88" s="131"/>
      <c r="F88" s="131"/>
      <c r="G88" s="132"/>
    </row>
    <row r="89" spans="1:8">
      <c r="B89" s="133"/>
      <c r="C89" s="134"/>
      <c r="D89" s="134"/>
      <c r="E89" s="134"/>
      <c r="F89" s="134"/>
      <c r="G89" s="135"/>
    </row>
    <row r="90" spans="1:8" ht="13.5" thickBot="1">
      <c r="B90" s="136"/>
      <c r="C90" s="137"/>
      <c r="D90" s="137"/>
      <c r="E90" s="137"/>
      <c r="F90" s="137"/>
      <c r="G90" s="138"/>
    </row>
    <row r="91" spans="1:8">
      <c r="B91" s="336"/>
      <c r="C91" s="336"/>
      <c r="D91" s="336"/>
      <c r="E91" s="336"/>
      <c r="F91" s="336"/>
      <c r="G91" s="336"/>
    </row>
    <row r="92" spans="1:8">
      <c r="B92" s="336"/>
      <c r="C92" s="336"/>
      <c r="D92" s="336"/>
      <c r="E92" s="336"/>
      <c r="F92" s="336"/>
      <c r="G92" s="336"/>
    </row>
    <row r="93" spans="1:8" ht="20.100000000000001" customHeight="1" thickBot="1">
      <c r="B93" s="283" t="s">
        <v>141</v>
      </c>
      <c r="C93" s="337"/>
      <c r="D93" s="337"/>
      <c r="E93" s="337"/>
      <c r="F93" s="336"/>
      <c r="G93" s="336"/>
    </row>
    <row r="94" spans="1:8" ht="20.100000000000001" customHeight="1" thickBot="1">
      <c r="B94" s="337"/>
      <c r="C94" s="337"/>
      <c r="D94" s="338" t="s">
        <v>58</v>
      </c>
      <c r="E94" s="339" t="s">
        <v>59</v>
      </c>
      <c r="F94" s="336"/>
      <c r="G94" s="336"/>
    </row>
    <row r="95" spans="1:8" ht="20.100000000000001" customHeight="1" thickBot="1">
      <c r="B95" s="340" t="s">
        <v>81</v>
      </c>
      <c r="C95" s="340"/>
      <c r="D95" s="339"/>
      <c r="E95" s="339"/>
      <c r="F95" s="336"/>
      <c r="G95" s="336"/>
    </row>
    <row r="96" spans="1:8" ht="20.100000000000001" customHeight="1" thickBot="1">
      <c r="B96" s="340" t="s">
        <v>77</v>
      </c>
      <c r="C96" s="340"/>
      <c r="D96" s="339"/>
      <c r="E96" s="339"/>
      <c r="F96" s="336"/>
      <c r="G96" s="336"/>
    </row>
    <row r="97" spans="1:10">
      <c r="B97" s="336"/>
      <c r="C97" s="336"/>
      <c r="D97" s="336"/>
      <c r="E97" s="336"/>
      <c r="F97" s="336"/>
      <c r="G97" s="336"/>
    </row>
    <row r="98" spans="1:10">
      <c r="B98" s="336"/>
      <c r="C98" s="336"/>
      <c r="D98" s="336"/>
      <c r="E98" s="336"/>
      <c r="F98" s="336"/>
      <c r="G98" s="336"/>
    </row>
    <row r="99" spans="1:10">
      <c r="B99" s="336"/>
      <c r="C99" s="336"/>
      <c r="D99" s="336"/>
      <c r="E99" s="336"/>
      <c r="F99" s="336"/>
      <c r="G99" s="336"/>
    </row>
    <row r="100" spans="1:10" ht="15.75">
      <c r="B100" s="279" t="str">
        <f>'Karta tytułowa'!A14</f>
        <v>Nr ew. wniosku:</v>
      </c>
    </row>
    <row r="101" spans="1:10" ht="15.75" customHeight="1">
      <c r="B101" s="276"/>
      <c r="C101" s="276"/>
      <c r="D101" s="341"/>
      <c r="G101" s="342"/>
      <c r="H101" s="342"/>
      <c r="I101" s="342"/>
    </row>
    <row r="102" spans="1:10" ht="15.75">
      <c r="A102" s="120" t="s">
        <v>86</v>
      </c>
      <c r="B102" s="121"/>
      <c r="C102" s="121"/>
      <c r="D102" s="343"/>
      <c r="G102" s="342"/>
      <c r="H102" s="342"/>
      <c r="I102" s="342"/>
    </row>
    <row r="103" spans="1:10" ht="15.75">
      <c r="A103" s="120"/>
      <c r="B103" s="122" t="s">
        <v>139</v>
      </c>
      <c r="C103" s="121"/>
      <c r="D103" s="343"/>
      <c r="G103" s="342"/>
      <c r="H103" s="342"/>
      <c r="I103" s="342"/>
    </row>
    <row r="104" spans="1:10" ht="36" customHeight="1">
      <c r="A104" s="122"/>
      <c r="B104" s="121"/>
      <c r="C104" s="121"/>
      <c r="D104" s="343"/>
      <c r="G104" s="342"/>
      <c r="H104" s="342"/>
      <c r="I104" s="342"/>
    </row>
    <row r="105" spans="1:10" ht="15.75" customHeight="1">
      <c r="A105" s="122"/>
      <c r="B105" s="121"/>
      <c r="C105" s="121"/>
      <c r="D105" s="343"/>
      <c r="H105" s="344"/>
      <c r="I105" s="344"/>
    </row>
    <row r="106" spans="1:10" ht="51">
      <c r="A106" s="123" t="s">
        <v>9</v>
      </c>
      <c r="B106" s="123" t="s">
        <v>12</v>
      </c>
      <c r="C106" s="123" t="s">
        <v>13</v>
      </c>
      <c r="D106" s="123" t="s">
        <v>96</v>
      </c>
      <c r="E106" s="123" t="s">
        <v>89</v>
      </c>
      <c r="F106" s="123" t="s">
        <v>90</v>
      </c>
      <c r="G106" s="123" t="s">
        <v>91</v>
      </c>
      <c r="H106" s="123" t="s">
        <v>92</v>
      </c>
      <c r="I106" s="123" t="s">
        <v>93</v>
      </c>
      <c r="J106" s="123" t="s">
        <v>94</v>
      </c>
    </row>
    <row r="107" spans="1:10" ht="38.25" customHeight="1">
      <c r="A107" s="124">
        <v>1</v>
      </c>
      <c r="B107" s="125" t="str">
        <f>'D. Kryteria meryt. punktowe'!B6</f>
        <v>Długość dróg dla rowerów</v>
      </c>
      <c r="C107" s="126" t="str">
        <f>'D. Kryteria meryt. punktowe'!C6</f>
        <v>Ocenie podlegać będzie długość nowopowstałych dróg dla rowerów. Sposób przyznawania punktów: 1 p. – do 1 km włącznie; 2 p. – od powyżej 1 km do 2 km włącznie; 3 p. – od powyżej 2 km do 3 km włącznie; 4 p. – powyżej 3 km</v>
      </c>
      <c r="D107" s="124" t="str">
        <f>'D. Kryteria meryt. punktowe'!D6</f>
        <v>tak</v>
      </c>
      <c r="E107" s="345" t="str">
        <f>'D. Kryteria meryt. punktowe'!E6</f>
        <v>1-4</v>
      </c>
      <c r="F107" s="346">
        <f>'D. Kryteria meryt. punktowe'!F6</f>
        <v>4</v>
      </c>
      <c r="G107" s="346">
        <f>'D. Kryteria meryt. punktowe'!G6</f>
        <v>16</v>
      </c>
      <c r="H107" s="347"/>
      <c r="I107" s="347">
        <f>'D. Kryteria meryt. punktowe'!I6</f>
        <v>0</v>
      </c>
      <c r="J107" s="124">
        <f>'D. Kryteria meryt. punktowe'!J6</f>
        <v>0</v>
      </c>
    </row>
    <row r="108" spans="1:10" ht="137.25" customHeight="1">
      <c r="A108" s="348">
        <v>2</v>
      </c>
      <c r="B108" s="349" t="str">
        <f>'D. Kryteria meryt. punktowe'!B7</f>
        <v>Efektywność dofinansowania projektu</v>
      </c>
      <c r="C108" s="350" t="str">
        <f>'D. Kryteria meryt. punktowe'!C7</f>
        <v>Kryterium mierzone będzie ilorazem wartości dofinansowania oraz długości wybudowanej drogi dla rowerów.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przekazanych do oceny merytorycznej punktowej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v>
      </c>
      <c r="D108" s="351" t="str">
        <f>'D. Kryteria meryt. punktowe'!D7</f>
        <v>tak</v>
      </c>
      <c r="E108" s="352" t="str">
        <f>'D. Kryteria meryt. punktowe'!E7</f>
        <v>1-4</v>
      </c>
      <c r="F108" s="353">
        <f>'D. Kryteria meryt. punktowe'!F7</f>
        <v>3</v>
      </c>
      <c r="G108" s="353">
        <f>'D. Kryteria meryt. punktowe'!G7</f>
        <v>12</v>
      </c>
      <c r="H108" s="354"/>
      <c r="I108" s="347">
        <f>'D. Kryteria meryt. punktowe'!I7</f>
        <v>0</v>
      </c>
      <c r="J108" s="355">
        <f>'D. Kryteria meryt. punktowe'!J7</f>
        <v>0</v>
      </c>
    </row>
    <row r="109" spans="1:10" ht="101.25" customHeight="1">
      <c r="A109" s="348">
        <v>3</v>
      </c>
      <c r="B109" s="356" t="str">
        <f>'D. Kryteria meryt. punktowe'!B8</f>
        <v>Kompleksowość</v>
      </c>
      <c r="C109" s="350" t="str">
        <f>'D. Kryteria meryt. punktowe'!C8</f>
        <v>Najwyższą liczbę punktów otrzymają projekty, które w sposób kompleksowy będą rozwiązywały problem infrastruktury ruchu niezmotoryzowanego. Ocena uzależniona będzie od liczby zastosowanych/wdrożonych w projekcie elementów/systemów usprawniających ruch na terenie objętym inwestycją. Sposób przyznawania punktów: 1 p. – zakres projektu obejmuje budowę dwukierunkowej drogi rowerowej; 1 p. – zakres projektu obejmuje budowę drogi pieszej i rowerowej; 1 p. – zakres projektu obejmuje utworzenie miejsc parkingowych dla rowerów (np. w formie Bike&amp;Ride) 1 p. – zakres projektu obejmuje utworzenie lub rozbudowę publicznej wypożyczalni rowerów/hulajnóg. Punkty podlegają sumowaniu. W przypadku braku zastosowania w projekcie elementów, o których mowa powyżej, projekt otrzymuje 0 pkt, co nie oznacza jego odrzucenia.</v>
      </c>
      <c r="D109" s="351" t="str">
        <f>'D. Kryteria meryt. punktowe'!D8</f>
        <v>tak</v>
      </c>
      <c r="E109" s="357" t="str">
        <f>'D. Kryteria meryt. punktowe'!E8</f>
        <v>0-4</v>
      </c>
      <c r="F109" s="353">
        <f>'D. Kryteria meryt. punktowe'!F8</f>
        <v>2</v>
      </c>
      <c r="G109" s="353">
        <f>'D. Kryteria meryt. punktowe'!G8</f>
        <v>8</v>
      </c>
      <c r="H109" s="354"/>
      <c r="I109" s="347">
        <f>'D. Kryteria meryt. punktowe'!I8</f>
        <v>0</v>
      </c>
      <c r="J109" s="355">
        <f>'D. Kryteria meryt. punktowe'!J8</f>
        <v>0</v>
      </c>
    </row>
    <row r="110" spans="1:10" ht="128.25" customHeight="1">
      <c r="A110" s="348">
        <v>4</v>
      </c>
      <c r="B110" s="349" t="str">
        <f>'D. Kryteria meryt. punktowe'!B9</f>
        <v>Plan Zrównoważonej Mobilności Miejskiej (SUMP).</v>
      </c>
      <c r="C110" s="350" t="str">
        <f>'D. Kryteria meryt. punktowe'!C9</f>
        <v>Ocenie w ramach kryterium podlegać będzie, czy Wnioskodawca posiada SUMP. Ocena na podstawie informacji zawartych we wniosku o dofinansowanie wraz z załącznikami.
Sposób przyznawania punktów:
0 pkt. - Wnioskodawca nie posiada SUMP
1 pkt. - Wnioskodawca posiada SUMP, który na moment składania wniosku o dofinansowanie uzyskał ocenę „pozytywną” lub ocenę „pozytywną z rekomendacjami” w zakresie weryfikacji z 8 zasadami ujętymi w Komunikacie Komisji Europejskiej do Parlamentu Europejskiego, Rady Europejskiego Komitetu Ekonomiczno-Społecznego i Komitetu Regionów z 17 grudnia 2013 roku „Wspólne dążenie do osiągnięcia konkurencyjnej i zasobooszczędnej mobilności” COM (2013) 913 final.
Otrzymanie przez projekt 0 p. w kryterium nie oznacza jego odrzucenia.</v>
      </c>
      <c r="D110" s="351" t="str">
        <f>'D. Kryteria meryt. punktowe'!D9</f>
        <v>tak</v>
      </c>
      <c r="E110" s="357" t="str">
        <f>'D. Kryteria meryt. punktowe'!E9</f>
        <v>0-1</v>
      </c>
      <c r="F110" s="353">
        <f>'D. Kryteria meryt. punktowe'!F9</f>
        <v>2</v>
      </c>
      <c r="G110" s="353">
        <f>'D. Kryteria meryt. punktowe'!G9</f>
        <v>2</v>
      </c>
      <c r="H110" s="354"/>
      <c r="I110" s="347">
        <f>'D. Kryteria meryt. punktowe'!I9</f>
        <v>0</v>
      </c>
      <c r="J110" s="355">
        <f>'D. Kryteria meryt. punktowe'!J9</f>
        <v>0</v>
      </c>
    </row>
    <row r="111" spans="1:10" ht="94.5" customHeight="1">
      <c r="A111" s="358">
        <v>5</v>
      </c>
      <c r="B111" s="125" t="str">
        <f>'D. Kryteria meryt. punktowe'!B10</f>
        <v>Dostępność komunikacyjna</v>
      </c>
      <c r="C111" s="126" t="str">
        <f>'D. Kryteria meryt. punktowe'!C10</f>
        <v>W ramach kryterium oceniana będzie poprawa dostępności komunikacyjnej niezmotoryzowanych uczestników ruchu. Sposób przyznawania punktów - zaplanowane w ramach projektu drogi dla rowerów zapewniają: 1 p. - bezpośrednie połączenie z istniejącymi drogami rowerowymi 1 p. - połączenie z instytucjami administracji publicznej, ośrodkami edukacji, kultury, sportu, skupiskami miejsc pracy 2 p. - połączenie ze stacjami/przystankami/dworcami obsługującymi publiczny transport zbiorowy, w szczególności kolejowy. Punkty w ramach kryterium podlegają sumowaniu. W przypadku braku zastosowania w projekcie elementów, o których mowa powyżej projekt otrzymuje 0 pkt, co nie oznacza jego odrzucenia.</v>
      </c>
      <c r="D111" s="351" t="str">
        <f>'D. Kryteria meryt. punktowe'!D10</f>
        <v>tak</v>
      </c>
      <c r="E111" s="345" t="str">
        <f>'D. Kryteria meryt. punktowe'!E10</f>
        <v>0-4</v>
      </c>
      <c r="F111" s="127">
        <f>'D. Kryteria meryt. punktowe'!F10</f>
        <v>2</v>
      </c>
      <c r="G111" s="127">
        <f>'D. Kryteria meryt. punktowe'!G10</f>
        <v>8</v>
      </c>
      <c r="H111" s="359"/>
      <c r="I111" s="347">
        <f>'D. Kryteria meryt. punktowe'!I10</f>
        <v>0</v>
      </c>
      <c r="J111" s="360">
        <f>'D. Kryteria meryt. punktowe'!J10</f>
        <v>0</v>
      </c>
    </row>
    <row r="112" spans="1:10" ht="113.25" customHeight="1">
      <c r="A112" s="348">
        <v>6</v>
      </c>
      <c r="B112" s="356" t="str">
        <f>'D. Kryteria meryt. punktowe'!B11</f>
        <v>Wpływ projektu na poprawę bezpieczeństwa, jakości, atrakcyjności i komfortu użytkowników dróg rowerowych i pieszych</v>
      </c>
      <c r="C112" s="350" t="str">
        <f>'D. Kryteria meryt. punktowe'!C11</f>
        <v>Ocena uzależniona będzie od liczby zastosowanych w projekcie elementów przyczyniających się do poprawy bezpieczeństwa, jakości, atrakcyjności i komfortu użytkowników dróg rowerowych i pieszych. Sposób przyznawania punktów: 1 p. – przewidziano odseparowanie ruchu rowerowego od ruchu pojazdów mechanicznych; 1 p. – przewidziano odseparowanie ruchu rowerowego od ruchu pieszych; 1 p. – przewidziano zastosowanie energooszczędnego oświetlenia dróg rowerowych/ciągów pieszo-rowerowych; 1 p. – przewidziano zastosowanie w projekcie innowacyjnych rozwiązań, takich jak: świecąca nawierzchnia drogi rowerowej, droga rowerowa prowadząca z samego wnętrza budynku zastępująca schody, nietypowe innowacyjne kładki/przeprawy rowerowe, podziemne tunele/przejazdy rowerowe. Punkty podlegają sumowaniu. W przypadku braku zastosowania w projekcie elementów, o których mowa powyżej, projekt otrzymuje 0 pkt, co nie oznacza jego odrzucenia.</v>
      </c>
      <c r="D112" s="351" t="str">
        <f>'D. Kryteria meryt. punktowe'!D11</f>
        <v>tak</v>
      </c>
      <c r="E112" s="357" t="str">
        <f>'D. Kryteria meryt. punktowe'!E11</f>
        <v>0-4</v>
      </c>
      <c r="F112" s="353">
        <f>'D. Kryteria meryt. punktowe'!F11</f>
        <v>2</v>
      </c>
      <c r="G112" s="353">
        <f>'D. Kryteria meryt. punktowe'!G11</f>
        <v>8</v>
      </c>
      <c r="H112" s="354"/>
      <c r="I112" s="347">
        <f>'D. Kryteria meryt. punktowe'!I11</f>
        <v>0</v>
      </c>
      <c r="J112" s="355">
        <f>'D. Kryteria meryt. punktowe'!J11</f>
        <v>0</v>
      </c>
    </row>
    <row r="113" spans="1:10" ht="84.75" thickBot="1">
      <c r="A113" s="348">
        <v>7</v>
      </c>
      <c r="B113" s="349" t="str">
        <f>'D. Kryteria meryt. punktowe'!B12</f>
        <v>Przygotowanie projektu do realizacji</v>
      </c>
      <c r="C113" s="350" t="str">
        <f>'D. Kryteria meryt. punktowe'!C12</f>
        <v>Ocena uzależniona będzie od stanu przygotowania projektu do realizacji: Sposób przyznawania punktów: 0 p. - projekt w fazie pomysłu lub projekt w fazie koncepcji (Wnioskodawca posiada stosowny dokument w tym zakresie, np. opracowaną koncepcję budowy dróg rowerowych lub program funkcjonalno-użytkowy); 2 p. - Wnioskodawca posiada projekt budowlany na cały zakres rzeczowy objęty wnioskiem o dofinansowanie; 4 p. - Wnioskodawca dysponuje wszystkimi wymaganymi decyzjami o zezwoleniu na realizację inwestycji /pozwoleniami na budowę/zgłoszeniami robót. Otrzymanie przez projekt 0 p. w kryterium nie oznacza jego odrzucenia.</v>
      </c>
      <c r="D113" s="351" t="str">
        <f>'D. Kryteria meryt. punktowe'!D12</f>
        <v>tak</v>
      </c>
      <c r="E113" s="357" t="str">
        <f>'D. Kryteria meryt. punktowe'!E12</f>
        <v>0 lub
2 lub
4</v>
      </c>
      <c r="F113" s="353">
        <f>'D. Kryteria meryt. punktowe'!F12</f>
        <v>4</v>
      </c>
      <c r="G113" s="353">
        <f>'D. Kryteria meryt. punktowe'!G12</f>
        <v>16</v>
      </c>
      <c r="H113" s="354"/>
      <c r="I113" s="347">
        <f>'D. Kryteria meryt. punktowe'!I12</f>
        <v>0</v>
      </c>
      <c r="J113" s="355">
        <f>'D. Kryteria meryt. punktowe'!J12</f>
        <v>0</v>
      </c>
    </row>
    <row r="114" spans="1:10" ht="15.75" thickBot="1">
      <c r="A114" s="361"/>
      <c r="B114" s="362"/>
      <c r="C114" s="363"/>
      <c r="D114" s="364"/>
      <c r="E114" s="365"/>
      <c r="F114" s="366" t="s">
        <v>100</v>
      </c>
      <c r="G114" s="367">
        <f>SUM(B.KryteriaDopSektorowe641007[Maks. liczba pkt.])</f>
        <v>70</v>
      </c>
      <c r="H114" s="368">
        <f>SUBTOTAL(109,B.KryteriaDopSektorowe641007[Liczba uzyskanych punktów (przed zważeniem)])</f>
        <v>0</v>
      </c>
      <c r="I114" s="369">
        <f>SUBTOTAL(109,B.KryteriaDopSektorowe641007[Liczba uzyskanych punktów (po zważeniu)])</f>
        <v>0</v>
      </c>
      <c r="J114" s="364" t="str">
        <f>IF(OR(EXACT(UPPER('B. Kryteria merytoryczne ogólne'!$E74),"X"),EXACT(UPPER('B. Kryteria merytoryczne ogólne'!$G74),"X")),"X","")</f>
        <v/>
      </c>
    </row>
    <row r="115" spans="1:10">
      <c r="A115" s="361"/>
      <c r="B115" s="370"/>
      <c r="C115" s="370"/>
      <c r="D115" s="361"/>
      <c r="E115" s="371"/>
      <c r="F115" s="371"/>
      <c r="G115" s="371"/>
      <c r="H115" s="372"/>
      <c r="I115" s="372"/>
      <c r="J115" s="361" t="str">
        <f>IF(OR(EXACT(UPPER('B. Kryteria merytoryczne ogólne'!$E75),"X"),EXACT(UPPER('B. Kryteria merytoryczne ogólne'!$G75),"X")),"X","")</f>
        <v/>
      </c>
    </row>
    <row r="116" spans="1:10" ht="76.5" customHeight="1">
      <c r="B116" s="373"/>
      <c r="C116" s="373"/>
      <c r="D116" s="373"/>
      <c r="E116" s="373"/>
      <c r="F116" s="373"/>
      <c r="G116" s="373"/>
      <c r="H116" s="373"/>
      <c r="I116" s="373"/>
    </row>
    <row r="119" spans="1:10" ht="15.75">
      <c r="B119" s="374" t="s">
        <v>123</v>
      </c>
      <c r="C119" s="374"/>
      <c r="D119" s="375">
        <f>'Karta tytułowa'!B13</f>
        <v>0</v>
      </c>
      <c r="E119" s="375"/>
      <c r="F119" s="283"/>
      <c r="G119" s="283" t="s">
        <v>124</v>
      </c>
      <c r="H119" s="376"/>
      <c r="I119" s="376"/>
      <c r="J119" s="376"/>
    </row>
    <row r="120" spans="1:10" ht="15.75">
      <c r="B120" s="377"/>
      <c r="C120" s="377"/>
      <c r="D120" s="378"/>
      <c r="E120" s="378"/>
      <c r="F120" s="283"/>
      <c r="G120" s="283"/>
      <c r="H120" s="376"/>
      <c r="I120" s="376"/>
      <c r="J120" s="376"/>
    </row>
    <row r="121" spans="1:10" ht="15.75">
      <c r="B121" s="377"/>
      <c r="C121" s="377"/>
      <c r="D121" s="379"/>
      <c r="E121" s="379"/>
      <c r="F121" s="283"/>
      <c r="G121" s="283"/>
      <c r="H121" s="380"/>
      <c r="I121" s="381"/>
      <c r="J121" s="381"/>
    </row>
    <row r="122" spans="1:10" ht="15.75">
      <c r="B122" s="382" t="str">
        <f>'Karta tytułowa'!A14</f>
        <v>Nr ew. wniosku:</v>
      </c>
      <c r="C122" s="377"/>
      <c r="D122" s="379"/>
      <c r="E122" s="379"/>
      <c r="F122" s="283"/>
      <c r="G122" s="283"/>
      <c r="H122" s="380"/>
      <c r="I122" s="381"/>
      <c r="J122" s="381"/>
    </row>
    <row r="123" spans="1:10" ht="16.5" thickBot="1">
      <c r="B123" s="377"/>
      <c r="C123" s="377"/>
      <c r="D123" s="379"/>
      <c r="E123" s="379"/>
      <c r="F123" s="283"/>
      <c r="G123" s="283"/>
      <c r="H123" s="380"/>
      <c r="I123" s="381"/>
      <c r="J123" s="381"/>
    </row>
    <row r="124" spans="1:10" ht="16.5" thickBot="1">
      <c r="B124" s="383" t="s">
        <v>142</v>
      </c>
      <c r="C124" s="383"/>
      <c r="D124" s="384" t="s">
        <v>107</v>
      </c>
      <c r="E124" s="384"/>
      <c r="F124" s="383" t="s">
        <v>108</v>
      </c>
      <c r="G124" s="383"/>
      <c r="H124" s="380"/>
      <c r="I124" s="381"/>
      <c r="J124" s="381"/>
    </row>
    <row r="125" spans="1:10" ht="16.5" thickBot="1">
      <c r="B125" s="377"/>
      <c r="C125" s="377"/>
      <c r="D125" s="384"/>
      <c r="E125" s="384"/>
      <c r="F125" s="385"/>
      <c r="G125" s="386"/>
      <c r="H125" s="380"/>
      <c r="I125" s="381"/>
      <c r="J125" s="381"/>
    </row>
    <row r="126" spans="1:10" ht="16.5" thickBot="1">
      <c r="B126" s="377"/>
      <c r="C126" s="377"/>
      <c r="D126" s="379"/>
      <c r="E126" s="379"/>
      <c r="F126" s="283"/>
      <c r="G126" s="283"/>
      <c r="H126" s="380"/>
      <c r="I126" s="381"/>
      <c r="J126" s="381"/>
    </row>
    <row r="127" spans="1:10" ht="16.5" thickBot="1">
      <c r="B127" s="383" t="s">
        <v>109</v>
      </c>
      <c r="C127" s="383"/>
      <c r="D127" s="387" t="s">
        <v>143</v>
      </c>
      <c r="E127" s="388"/>
      <c r="F127" s="388"/>
      <c r="G127" s="388"/>
      <c r="H127" s="389"/>
      <c r="I127" s="381"/>
      <c r="J127" s="381"/>
    </row>
    <row r="128" spans="1:10" ht="16.5" thickBot="1">
      <c r="B128" s="377"/>
      <c r="C128" s="377"/>
      <c r="D128" s="390">
        <f>'D. Kryteria meryt. punktowe'!I13</f>
        <v>0</v>
      </c>
      <c r="E128" s="390"/>
      <c r="F128" s="390"/>
      <c r="G128" s="390"/>
      <c r="H128" s="390"/>
      <c r="I128" s="381"/>
      <c r="J128" s="381"/>
    </row>
    <row r="129" spans="2:10" ht="16.5" thickBot="1">
      <c r="B129" s="377"/>
      <c r="C129" s="377"/>
      <c r="D129" s="391"/>
      <c r="E129" s="391"/>
      <c r="F129" s="392"/>
      <c r="G129" s="392"/>
      <c r="H129" s="392"/>
      <c r="I129" s="381"/>
      <c r="J129" s="381"/>
    </row>
    <row r="130" spans="2:10" ht="16.5" thickBot="1">
      <c r="B130" s="383" t="s">
        <v>144</v>
      </c>
      <c r="C130" s="383"/>
      <c r="D130" s="384">
        <f>'Karta tytułowa'!B13</f>
        <v>0</v>
      </c>
      <c r="E130" s="384"/>
      <c r="F130" s="283"/>
      <c r="G130" s="283" t="s">
        <v>124</v>
      </c>
      <c r="H130" s="393"/>
      <c r="I130" s="393"/>
      <c r="J130" s="393"/>
    </row>
    <row r="131" spans="2:10" ht="16.5" thickBot="1">
      <c r="B131" s="377"/>
      <c r="C131" s="377"/>
      <c r="D131" s="379"/>
      <c r="E131" s="379"/>
      <c r="F131" s="283"/>
      <c r="G131" s="283"/>
      <c r="H131" s="393"/>
      <c r="I131" s="393"/>
      <c r="J131" s="393"/>
    </row>
    <row r="132" spans="2:10" ht="15.75">
      <c r="B132" s="377"/>
      <c r="C132" s="377"/>
      <c r="D132" s="379"/>
      <c r="E132" s="379"/>
      <c r="F132" s="283"/>
      <c r="G132" s="283"/>
      <c r="H132" s="394"/>
      <c r="I132" s="394"/>
      <c r="J132" s="394"/>
    </row>
    <row r="133" spans="2:10" ht="15.75">
      <c r="B133" s="377"/>
      <c r="C133" s="377"/>
      <c r="D133" s="379"/>
      <c r="E133" s="379"/>
      <c r="F133" s="283"/>
      <c r="G133" s="283"/>
      <c r="H133" s="394"/>
      <c r="I133" s="394"/>
      <c r="J133" s="394"/>
    </row>
    <row r="134" spans="2:10" ht="16.5" thickBot="1">
      <c r="B134" s="377"/>
      <c r="C134" s="377"/>
      <c r="D134" s="379"/>
      <c r="E134" s="379"/>
      <c r="F134" s="283"/>
      <c r="G134" s="283"/>
      <c r="H134" s="394"/>
      <c r="I134" s="394"/>
      <c r="J134" s="394"/>
    </row>
    <row r="135" spans="2:10" ht="96.75" customHeight="1" thickBot="1">
      <c r="B135" s="395" t="s">
        <v>145</v>
      </c>
      <c r="C135" s="396" t="str">
        <f>'WYNIK OCENY'!$B$16</f>
        <v>W sytuacji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v>
      </c>
      <c r="D135" s="379"/>
      <c r="E135" s="379"/>
      <c r="F135" s="283"/>
      <c r="G135" s="283"/>
      <c r="H135" s="394"/>
      <c r="I135" s="394"/>
      <c r="J135" s="394"/>
    </row>
    <row r="136" spans="2:10" ht="33.75" customHeight="1" thickBot="1">
      <c r="B136" s="397"/>
      <c r="C136" s="398" t="str">
        <f>'WYNIK OCENY'!$D$20</f>
        <v>KRYTERIUM ROZSTRZYGAJĄCE NR 1. „Długość dróg dla rowerów” (kryterium punktowe nr 1).</v>
      </c>
      <c r="D136" s="379"/>
      <c r="E136" s="379"/>
      <c r="F136" s="283"/>
      <c r="G136" s="283"/>
      <c r="H136" s="399" t="s">
        <v>147</v>
      </c>
      <c r="I136" s="400"/>
      <c r="J136" s="401"/>
    </row>
    <row r="137" spans="2:10" ht="30.75" customHeight="1" thickBot="1">
      <c r="B137" s="397"/>
      <c r="C137" s="398" t="str">
        <f>'WYNIK OCENY'!$D$21</f>
        <v>KRYTERIUM ROZSTRZYGAJĄCE NR 2. „Efektywność dofinansowania projektu” (kryterium punktowe nr 2).</v>
      </c>
      <c r="D137" s="379"/>
      <c r="E137" s="379"/>
      <c r="F137" s="283"/>
      <c r="G137" s="283"/>
      <c r="H137" s="402"/>
      <c r="I137" s="403"/>
      <c r="J137" s="404"/>
    </row>
    <row r="138" spans="2:10" ht="27.75" customHeight="1" thickBot="1">
      <c r="B138" s="397"/>
      <c r="C138" s="398" t="str">
        <f>'WYNIK OCENY'!$D$22</f>
        <v>KRYTERIUM ROZSTRZYGAJĄCE NR 3. „Kompleksowość” (kryterium punktowe nr 3).</v>
      </c>
      <c r="D138" s="379"/>
      <c r="E138" s="379"/>
      <c r="F138" s="283"/>
      <c r="G138" s="283"/>
      <c r="H138" s="405"/>
      <c r="I138" s="406"/>
      <c r="J138" s="407"/>
    </row>
    <row r="139" spans="2:10" ht="15.75">
      <c r="B139" s="377"/>
      <c r="C139" s="377"/>
      <c r="D139" s="379"/>
      <c r="E139" s="379"/>
      <c r="F139" s="283"/>
      <c r="G139" s="283"/>
      <c r="H139" s="380"/>
      <c r="I139" s="381"/>
      <c r="J139" s="381"/>
    </row>
    <row r="140" spans="2:10" ht="15.75">
      <c r="B140" s="408"/>
      <c r="C140" s="377"/>
      <c r="D140" s="379"/>
      <c r="E140" s="379"/>
      <c r="F140" s="283"/>
      <c r="G140" s="283"/>
      <c r="H140" s="380"/>
      <c r="I140" s="381"/>
      <c r="J140" s="381"/>
    </row>
    <row r="141" spans="2:10" ht="15.75">
      <c r="B141" s="283"/>
      <c r="C141" s="283"/>
      <c r="D141" s="283"/>
      <c r="E141" s="283"/>
      <c r="F141" s="283"/>
      <c r="G141" s="283"/>
      <c r="H141" s="381"/>
      <c r="I141" s="381"/>
      <c r="J141" s="381"/>
    </row>
  </sheetData>
  <protectedRanges>
    <protectedRange password="CF7A" sqref="C9:F9" name="Rozstęp3"/>
    <protectedRange sqref="B15:C15 E15:F15" name="Rozstęp1_1_1"/>
    <protectedRange sqref="B11:C14 E11:F14 B16:F16" name="Rozstęp1_1"/>
  </protectedRanges>
  <mergeCells count="35">
    <mergeCell ref="C7:E7"/>
    <mergeCell ref="C6:E6"/>
    <mergeCell ref="C8:J8"/>
    <mergeCell ref="H136:J138"/>
    <mergeCell ref="B96:C96"/>
    <mergeCell ref="B19:C19"/>
    <mergeCell ref="B40:H44"/>
    <mergeCell ref="B52:C52"/>
    <mergeCell ref="A53:H53"/>
    <mergeCell ref="A66:H66"/>
    <mergeCell ref="B67:H72"/>
    <mergeCell ref="B48:C48"/>
    <mergeCell ref="H119:J120"/>
    <mergeCell ref="B127:C127"/>
    <mergeCell ref="D128:H128"/>
    <mergeCell ref="D127:H127"/>
    <mergeCell ref="B130:C130"/>
    <mergeCell ref="D130:E130"/>
    <mergeCell ref="H130:J131"/>
    <mergeCell ref="B16:C16"/>
    <mergeCell ref="B119:C119"/>
    <mergeCell ref="D119:E119"/>
    <mergeCell ref="B101:C101"/>
    <mergeCell ref="B116:I116"/>
    <mergeCell ref="B95:C95"/>
    <mergeCell ref="B124:C124"/>
    <mergeCell ref="D124:E124"/>
    <mergeCell ref="F124:G124"/>
    <mergeCell ref="D125:E125"/>
    <mergeCell ref="F125:G125"/>
    <mergeCell ref="C9:F9"/>
    <mergeCell ref="C10:F10"/>
    <mergeCell ref="C11:F11"/>
    <mergeCell ref="B76:C76"/>
    <mergeCell ref="B88:G90"/>
  </mergeCells>
  <phoneticPr fontId="18" type="noConversion"/>
  <dataValidations count="3">
    <dataValidation type="whole" allowBlank="1" showInputMessage="1" showErrorMessage="1" sqref="H113" xr:uid="{37092618-4502-4A0F-AAA2-57D446C1D6C8}">
      <formula1>0</formula1>
      <formula2>3</formula2>
    </dataValidation>
    <dataValidation type="whole" allowBlank="1" showInputMessage="1" showErrorMessage="1" sqref="H109" xr:uid="{6765D27E-9592-43D7-9DB7-B77406BD28E5}">
      <formula1>0</formula1>
      <formula2>7</formula2>
    </dataValidation>
    <dataValidation type="whole" allowBlank="1" showInputMessage="1" showErrorMessage="1" sqref="H107:H108 H110:H111" xr:uid="{22873FC8-8E7F-4D17-B67B-ED38206E40BA}">
      <formula1>1</formula1>
      <formula2>4</formula2>
    </dataValidation>
  </dataValidations>
  <pageMargins left="0.7" right="0.7" top="0.75" bottom="0.75" header="0.3" footer="0.3"/>
  <pageSetup paperSize="9" scale="56" fitToHeight="0" orientation="landscape" r:id="rId1"/>
  <headerFooter differentFirst="1">
    <firstHeader>&amp;C&amp;G</firstHeader>
  </headerFooter>
  <rowBreaks count="8" manualBreakCount="8">
    <brk id="17" max="16383" man="1"/>
    <brk id="34" max="16383" man="1"/>
    <brk id="37" max="16383" man="1"/>
    <brk id="50" max="16383" man="1"/>
    <brk id="60" max="16383" man="1"/>
    <brk id="71" max="9" man="1"/>
    <brk id="98" max="16383" man="1"/>
    <brk id="120" max="16383" man="1"/>
  </rowBreaks>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operator="equal" allowBlank="1" showInputMessage="1" showErrorMessage="1" xr:uid="{7EE1853D-C37C-4CFD-AD7C-6E1AFF2B5EBE}">
          <x14:formula1>
            <xm:f>'D. Kryteria meryt. punktowe'!$K$1:$K$2</xm:f>
          </x14:formula1>
          <xm:sqref>H112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7</vt:i4>
      </vt:variant>
    </vt:vector>
  </HeadingPairs>
  <TitlesOfParts>
    <vt:vector size="17" baseType="lpstr">
      <vt:lpstr>Karta tytułowa</vt:lpstr>
      <vt:lpstr>A. Kryteria Formalne</vt:lpstr>
      <vt:lpstr>Wynik oceny formalnej</vt:lpstr>
      <vt:lpstr>B. Kryteria merytoryczne ogólne</vt:lpstr>
      <vt:lpstr>C. Kryteria meryt. specyficzne</vt:lpstr>
      <vt:lpstr>Wynik oceny meryt.ogól. i spec.</vt:lpstr>
      <vt:lpstr>D. Kryteria meryt. punktowe</vt:lpstr>
      <vt:lpstr>WYNIK OCENY</vt:lpstr>
      <vt:lpstr>KARTA WYNIKOWA</vt:lpstr>
      <vt:lpstr>Wynik oceny dla wnioskodawcy</vt:lpstr>
      <vt:lpstr>'D. Kryteria meryt. punktowe'!_Hlk127952117</vt:lpstr>
      <vt:lpstr>'A. Kryteria Formalne'!Obszar_wydruku</vt:lpstr>
      <vt:lpstr>'B. Kryteria merytoryczne ogólne'!Obszar_wydruku</vt:lpstr>
      <vt:lpstr>'C. Kryteria meryt. specyficzne'!Obszar_wydruku</vt:lpstr>
      <vt:lpstr>'D. Kryteria meryt. punktowe'!Obszar_wydruku</vt:lpstr>
      <vt:lpstr>'Karta tytułowa'!Obszar_wydruku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Wieczorek, Magdalena</cp:lastModifiedBy>
  <cp:lastPrinted>2023-06-15T10:18:50Z</cp:lastPrinted>
  <dcterms:created xsi:type="dcterms:W3CDTF">2008-04-25T12:39:43Z</dcterms:created>
  <dcterms:modified xsi:type="dcterms:W3CDTF">2023-09-06T08:23:08Z</dcterms:modified>
</cp:coreProperties>
</file>