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slu\Desktop\umowy 1.2 2.5\2.5 030-16 podpisane\"/>
    </mc:Choice>
  </mc:AlternateContent>
  <xr:revisionPtr revIDLastSave="0" documentId="13_ncr:1_{05C94113-F5E6-4758-BC55-B688F18E1E58}" xr6:coauthVersionLast="43" xr6:coauthVersionMax="43" xr10:uidLastSave="{00000000-0000-0000-0000-000000000000}"/>
  <bookViews>
    <workbookView xWindow="5130" yWindow="2505" windowWidth="14460" windowHeight="12705" xr2:uid="{00000000-000D-0000-FFFF-FFFF00000000}"/>
  </bookViews>
  <sheets>
    <sheet name="Załacznik do uchwały" sheetId="15" r:id="rId1"/>
  </sheets>
  <definedNames>
    <definedName name="_xlnm.Print_Area" localSheetId="0">'Załacznik do uchwały'!$A$1:$Z$197</definedName>
  </definedNames>
  <calcPr calcId="181029"/>
</workbook>
</file>

<file path=xl/calcChain.xml><?xml version="1.0" encoding="utf-8"?>
<calcChain xmlns="http://schemas.openxmlformats.org/spreadsheetml/2006/main">
  <c r="Z166" i="15" l="1"/>
  <c r="G166" i="15"/>
  <c r="H166" i="15"/>
  <c r="F166" i="15"/>
  <c r="F194" i="15"/>
  <c r="G194" i="15"/>
  <c r="H194" i="15"/>
  <c r="Z194" i="15"/>
  <c r="Z195" i="15" l="1"/>
  <c r="Y106" i="15"/>
  <c r="Y4" i="15" l="1"/>
  <c r="Y5" i="15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Y46" i="15"/>
  <c r="Y47" i="15"/>
  <c r="Y48" i="15"/>
  <c r="Y49" i="15"/>
  <c r="Y50" i="15"/>
  <c r="Y51" i="15"/>
  <c r="Y52" i="15"/>
  <c r="Y53" i="15"/>
  <c r="Y54" i="15"/>
  <c r="Y55" i="15"/>
  <c r="Y56" i="15"/>
  <c r="Y57" i="15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Y79" i="15"/>
  <c r="Y80" i="15"/>
  <c r="Y81" i="15"/>
  <c r="Y82" i="15"/>
  <c r="Y83" i="15"/>
  <c r="Y84" i="15"/>
  <c r="Y85" i="15"/>
  <c r="Y86" i="15"/>
  <c r="Y87" i="15"/>
  <c r="Y88" i="15"/>
  <c r="Y89" i="15"/>
  <c r="Y90" i="15"/>
  <c r="Y91" i="15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Y104" i="15"/>
  <c r="Y105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Y120" i="15"/>
  <c r="Y121" i="15"/>
  <c r="Y122" i="15"/>
  <c r="Y123" i="15"/>
  <c r="Y124" i="15"/>
  <c r="Y125" i="15"/>
  <c r="Y126" i="15"/>
  <c r="Y127" i="15"/>
  <c r="Y128" i="15"/>
  <c r="Y129" i="15"/>
  <c r="Y130" i="15"/>
  <c r="Y131" i="15"/>
  <c r="Y132" i="15"/>
  <c r="Y133" i="15"/>
  <c r="Y134" i="15"/>
  <c r="Y135" i="15"/>
  <c r="Y136" i="15"/>
  <c r="Y137" i="15"/>
  <c r="Y138" i="15"/>
  <c r="Y139" i="15"/>
  <c r="Y140" i="15"/>
  <c r="Y141" i="15"/>
  <c r="Y142" i="15"/>
  <c r="Y143" i="15"/>
  <c r="Y144" i="15"/>
  <c r="Y145" i="15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Y160" i="15"/>
  <c r="Y161" i="15"/>
  <c r="Y162" i="15"/>
  <c r="Y163" i="15"/>
  <c r="F195" i="15"/>
  <c r="G195" i="15"/>
  <c r="H195" i="15"/>
</calcChain>
</file>

<file path=xl/sharedStrings.xml><?xml version="1.0" encoding="utf-8"?>
<sst xmlns="http://schemas.openxmlformats.org/spreadsheetml/2006/main" count="2016" uniqueCount="1143">
  <si>
    <t>E-mail osoby tworzącej wniosek</t>
  </si>
  <si>
    <t>Numer wniosku (sygnatura)</t>
  </si>
  <si>
    <t>Tytuł projektu</t>
  </si>
  <si>
    <t>Wartość ogółem</t>
  </si>
  <si>
    <t>Wydatki kwalifikowalne</t>
  </si>
  <si>
    <t>Wnioskowane dofinansowanie</t>
  </si>
  <si>
    <t>% dofinansowania</t>
  </si>
  <si>
    <t>Projekt realizowany na terenie całego kraju</t>
  </si>
  <si>
    <t>Województwo wnioskodawcy</t>
  </si>
  <si>
    <t>Powiat wnioskodawcy</t>
  </si>
  <si>
    <t>Gmina wnioskodawcy</t>
  </si>
  <si>
    <t>Miejscowość wnioskodawcy</t>
  </si>
  <si>
    <t>Kod pocztowy wnioskodawcy</t>
  </si>
  <si>
    <t>Ulica wnioskodawcy</t>
  </si>
  <si>
    <t>Nr budynku wnioskodawcy</t>
  </si>
  <si>
    <t>Nr lokalu wnioskodawcy</t>
  </si>
  <si>
    <t>Telefon</t>
  </si>
  <si>
    <t>Faks</t>
  </si>
  <si>
    <t>Data pierwszego wysłania</t>
  </si>
  <si>
    <t>Data przyjęcia</t>
  </si>
  <si>
    <t>Nazwa wnioskodawcy</t>
  </si>
  <si>
    <t>icetouch.karol@onet.pl</t>
  </si>
  <si>
    <t>RPSW.02.05.00-26-0111/16</t>
  </si>
  <si>
    <t xml:space="preserve"> </t>
  </si>
  <si>
    <t>PODNIESIENIE KONKURENCYJNOŚCI FIRMY ICETOUCH - PRODUCENT LODU W KOSTKACH KAROL SZEWCZYK POPRZEZ URUCHOMIENIE INNOWACYJNEJ I EKOLOGICZNEJ PRODUKCJI LODU W KOSTKACH</t>
  </si>
  <si>
    <t>Nie</t>
  </si>
  <si>
    <t>ŚWIĘTOKRZYSKIE</t>
  </si>
  <si>
    <t>Kielce</t>
  </si>
  <si>
    <t>25-024</t>
  </si>
  <si>
    <t>Ogrodowa</t>
  </si>
  <si>
    <t>ICETOUCH - PRODUCENT LODU W KOSTKACH KAROL SZEWCZYK</t>
  </si>
  <si>
    <t>piotr_figlarz@op.pl</t>
  </si>
  <si>
    <t>RPSW.02.05.00-26-0002/16</t>
  </si>
  <si>
    <t xml:space="preserve">Uruchomienie produkcji płyty z drewna litego o zwiększonej  wytrzymałości na uszkodzenia mechaniczne poprzez zakup specjalistycznej maszyny </t>
  </si>
  <si>
    <t>konecki</t>
  </si>
  <si>
    <t>Końskie</t>
  </si>
  <si>
    <t>Gatniki</t>
  </si>
  <si>
    <t>26-200</t>
  </si>
  <si>
    <t>16A</t>
  </si>
  <si>
    <t>FIRMA WIELOBRANŻOWA DREWDOM MARCIN ŚWIERCZ</t>
  </si>
  <si>
    <t>kinga.bulgaryn@abbeys.com.pl</t>
  </si>
  <si>
    <t>RPSW.02.05.00-26-0249/16</t>
  </si>
  <si>
    <t>„Rozwój i dywersyfikacja działalności firmy Tom Thomas KONSMATHO KONSULTING MANAGEMENT poprzez wprowadzenie do produkcji innowacyjnych opatentowanych chwytaków magnetycznych”</t>
  </si>
  <si>
    <t>kazimierski</t>
  </si>
  <si>
    <t>Kazimierza Wielka</t>
  </si>
  <si>
    <t>Jakuszowice</t>
  </si>
  <si>
    <t>28-500</t>
  </si>
  <si>
    <t>TOM THOMAS KONSMATHO KONSULTING MANAGEMENT</t>
  </si>
  <si>
    <t>Radoszyce</t>
  </si>
  <si>
    <t>26-230</t>
  </si>
  <si>
    <t>Konecka</t>
  </si>
  <si>
    <t>rgarlicki@interia.pl</t>
  </si>
  <si>
    <t>RPSW.02.05.00-26-0093/16</t>
  </si>
  <si>
    <t>Wzrost konkurencyjności firmy Przedsiębiorstwo Kamieniarsko-Usługowe POMAR s.c. Krzywicki Krzysztof, Krzywicki Wiesław, Krzywicki Michał poprzez zakup nowych, innowacyjnych urządzeń do cięcia i obróbki kamienia.</t>
  </si>
  <si>
    <t>kielecki</t>
  </si>
  <si>
    <t>Daleszyce</t>
  </si>
  <si>
    <t>Kranów</t>
  </si>
  <si>
    <t>26-021</t>
  </si>
  <si>
    <t>PRZEDSIĘBIORSTWO KAMIENIARSKO USŁUGOWE "POMAR" S.C. KRZYWICKI KRZYSZTOF, KRZYWICKI WIESŁAW, KRZYWICKI MICHAŁ</t>
  </si>
  <si>
    <t>Masłów</t>
  </si>
  <si>
    <t>26-001</t>
  </si>
  <si>
    <t>Świętokrzyska</t>
  </si>
  <si>
    <t>megastol.pr@wp.pl</t>
  </si>
  <si>
    <t>RPSW.02.05.00-26-0156/16</t>
  </si>
  <si>
    <t>Unowocześnienie procesu produkcji oraz wprowadzenie nowych produktów szansą na rozwój firmy Megastol Paweł Różyc</t>
  </si>
  <si>
    <t>Mójcza</t>
  </si>
  <si>
    <t>ZAKŁAD PRODUKCYJNO-HANDLOWO-USŁUGOWY "MEGASTOL" PAWEŁ RÓŻYC</t>
  </si>
  <si>
    <t>albud2@op.pl</t>
  </si>
  <si>
    <t>RPSW.02.05.00-26-0130/16</t>
  </si>
  <si>
    <t>Uruchomienie produkcji innowacyjnych betonowych i żelbetowych elementów prefabrykowanych z wykorzystaniem kruszyw z recyklingu</t>
  </si>
  <si>
    <t>Strawczyn</t>
  </si>
  <si>
    <t>Oblęgorek</t>
  </si>
  <si>
    <t>26-067</t>
  </si>
  <si>
    <t>H. Sienkiewicza</t>
  </si>
  <si>
    <t>"ALBUD- BŁASZCZYK, BEDNARCZYK- SPÓŁKA JAWNA"</t>
  </si>
  <si>
    <t>Widełki</t>
  </si>
  <si>
    <t>lulabar@op.pl</t>
  </si>
  <si>
    <t>RPSW.02.05.00-26-0385/16</t>
  </si>
  <si>
    <t>Zakup nowoczesnego sprzętu pomiarowego oraz reakcyjnego w celu wdrożenia innowacyjnej metody automatyzacji procesu wykonywania próbnych obciążeń statycznych i dynamicznych pali fundamentowych.</t>
  </si>
  <si>
    <t>jędrzejowski</t>
  </si>
  <si>
    <t>Jędrzejów</t>
  </si>
  <si>
    <t>Łysaków Drugi</t>
  </si>
  <si>
    <t>28-300</t>
  </si>
  <si>
    <t>"LLOYD ACOUSTICS POLSKA" SPÓŁKA Z OGRANICZONĄ ODPOWIEDZIALNOSCIĄ</t>
  </si>
  <si>
    <t>kamilakaprzyk@wp.pl</t>
  </si>
  <si>
    <t>RPSW.02.05.00-26-0100/16</t>
  </si>
  <si>
    <t>Miedziana Góra</t>
  </si>
  <si>
    <t>26-085</t>
  </si>
  <si>
    <t>Zagórska</t>
  </si>
  <si>
    <t>MARIAN KAPRZYK MK NADZORY INWESTORSKIE</t>
  </si>
  <si>
    <t>MAŁOPOLSKIE</t>
  </si>
  <si>
    <t>Kraków</t>
  </si>
  <si>
    <t>pozlotkaewa@op.pl</t>
  </si>
  <si>
    <t>RPSW.02.05.00-26-0040/16</t>
  </si>
  <si>
    <t xml:space="preserve">Podniesienie konkurencyjności i rozwój firmy poprzez wdrożenie innowacyjnych technologii i nowych usług
</t>
  </si>
  <si>
    <t>Przemysłowa</t>
  </si>
  <si>
    <t>PRZEDSIĘBIORSTWO HANDLOWO USŁUGOWE DANROB SPÓŁKA CYWILNA NAJMAN ROBERT, NAJMAN DANIEL, NAJMAN PAWEŁ</t>
  </si>
  <si>
    <t>radekprzenioslo@gmail.com</t>
  </si>
  <si>
    <t>RPSW.02.05.00-26-0148/16</t>
  </si>
  <si>
    <t>WZROST KONKURENCYJNOŚCI FIRMY KLAREX NA RYNKU OGÓLNOPOLSKIM POPRZEZ WDROŻENIE INNOWACYJNEJ LINII DO PRODUKCJI KOMPONENTÓW DO BUDOWY DACHÓW I DOMÓW Z BALI OKRĄGŁYCH</t>
  </si>
  <si>
    <t>Czarnocin</t>
  </si>
  <si>
    <t>Będziaki</t>
  </si>
  <si>
    <t>28-506</t>
  </si>
  <si>
    <t>FIRMA PRODUKCYJNO USŁUGOWO HANDLOWA "KLAREX" KRZYSZTOF PRZENIOSŁO</t>
  </si>
  <si>
    <t>Sitkówka-Nowiny</t>
  </si>
  <si>
    <t>Nowiny</t>
  </si>
  <si>
    <t>26-052</t>
  </si>
  <si>
    <t>RPSW.02.05.00-26-0028/16</t>
  </si>
  <si>
    <t>Uruchomienie produkcji nowego typu kosza filtracyjnego poprzez budowę hali produkcyjnej oraz zakup maszyn i urządzeń</t>
  </si>
  <si>
    <t>Górna</t>
  </si>
  <si>
    <t>FIRMA PRODUKCYJNO-HANDLOWA ‘’MILAP” JAROSŁAW PASZYŃSKI</t>
  </si>
  <si>
    <t>Morawica</t>
  </si>
  <si>
    <t>26-026</t>
  </si>
  <si>
    <t>dotacje.consulting@gmail.com</t>
  </si>
  <si>
    <t>RPSW.02.05.00-26-0218/16</t>
  </si>
  <si>
    <t xml:space="preserve">Dywersyfikacja działalności firmy poprzez zakup innowacyjnych środków trwałych oraz wprowadzenie do oferty nowych  produktów i usług w wyniku innowacyjnych procesów technologicznych, związanych z procesem suszenia drewna. </t>
  </si>
  <si>
    <t>starachowicki</t>
  </si>
  <si>
    <t>Wąchock</t>
  </si>
  <si>
    <t>Parszów</t>
  </si>
  <si>
    <t>27-215</t>
  </si>
  <si>
    <t>Szkolna</t>
  </si>
  <si>
    <t>51B</t>
  </si>
  <si>
    <t>RAFAŁ RYMARCZYK P.P.H.U. "DRAF"</t>
  </si>
  <si>
    <t>Kielecka</t>
  </si>
  <si>
    <t>nowyprojekt.dotacje@gmail.com</t>
  </si>
  <si>
    <t>RPSW.02.05.00-26-0527/16</t>
  </si>
  <si>
    <t>Wzrost konkurencyjności firmy poprzez wprowadzenie na rynek innowacyjnej usługi mobilnej obróbki elementów wielkogabarytowych</t>
  </si>
  <si>
    <t>Brzozowa</t>
  </si>
  <si>
    <t>PRZEDSIĘBIORSTWO MECHANICZNO - INŻYNIERYJNE "WWTECH" PRZEMYSŁAW WÓJCIK</t>
  </si>
  <si>
    <t>iwona.nogaj@ioze.pl</t>
  </si>
  <si>
    <t>RPSW.02.05.00-26-0453/16</t>
  </si>
  <si>
    <t xml:space="preserve">Mobilny serwis dla branży metalowej i energetyki odnawialnej
</t>
  </si>
  <si>
    <t>Piekoszów</t>
  </si>
  <si>
    <t>26-065</t>
  </si>
  <si>
    <t>Czarnowska</t>
  </si>
  <si>
    <t>ENERKO SYSTEMS SPÓŁKA Z OGRANICZONĄ ODPOWIEDZIALNOŚCIĄ</t>
  </si>
  <si>
    <t>25-818</t>
  </si>
  <si>
    <t>skarżyski</t>
  </si>
  <si>
    <t>Skarżysko-Kamienna</t>
  </si>
  <si>
    <t>26-110</t>
  </si>
  <si>
    <t>biuro@bco24.eu</t>
  </si>
  <si>
    <t>biuro@poliprogress.pl</t>
  </si>
  <si>
    <t>RPSW.02.05.00-26-0006/16</t>
  </si>
  <si>
    <t>Utworzenie i wyposażenie działu badawczo – rozwojowego, wdrożenie do własnej produkcji wyników prac B+R oraz wprowadzenie nowych nanokompozytów i nowych usług do oferty firmy</t>
  </si>
  <si>
    <t>OPOLSKIE</t>
  </si>
  <si>
    <t>Opole</t>
  </si>
  <si>
    <t>45-760</t>
  </si>
  <si>
    <t>Krapkowicka</t>
  </si>
  <si>
    <t>15B</t>
  </si>
  <si>
    <t>PROGRESS JULIA TRZEBUNIAK</t>
  </si>
  <si>
    <t>RPSW.02.05.00-26-0328/16</t>
  </si>
  <si>
    <t>Zakup innowacyjnej aparatury medycznej i wprowadzenie w centrum „Plus-Med” kompleksowej oferty nowatorskich, specjalistycznych usług chirurgii plastycznej oraz medycyny estetycznej i anty-aging</t>
  </si>
  <si>
    <t>Sokola</t>
  </si>
  <si>
    <t>"PLUS - MED" SP.CYWILNA PAWEŁ BODZENTA, ROMAN GOŁĄBEK</t>
  </si>
  <si>
    <t>RPSW.02.05.00-26-0012/16</t>
  </si>
  <si>
    <t>Uruchomienie produkcji metalowych szpic iniekcyjnych poprzez wykonanie prac budowlanych oraz zakup maszyn i urządzeń</t>
  </si>
  <si>
    <t>Fabryczna</t>
  </si>
  <si>
    <t>„FULLMET” CIEPLIŃSKI WOJCIECH</t>
  </si>
  <si>
    <t>biuro@pmprecykl.com</t>
  </si>
  <si>
    <t>RPSW.02.05.00-26-0320/16</t>
  </si>
  <si>
    <t xml:space="preserve">ROZWÓJ PRZEDSIĘBIORSTWA POPRZEZ INNOWACYJNE TECHNOLOGIE DO PRZETWARZANIA TRUDNYCH ODPADÓW WIELOWARSTWOWYCH ORAZ WPROWADZENIE NA RYNEK INTELIGENTNEGO PRODUKTU </t>
  </si>
  <si>
    <t>ostrowiecki</t>
  </si>
  <si>
    <t>Ćmielów</t>
  </si>
  <si>
    <t>27-440</t>
  </si>
  <si>
    <t>Sandomierska</t>
  </si>
  <si>
    <t>PMP RECYKL MAŁGORZATA KACZMARSKA</t>
  </si>
  <si>
    <t>sandomierski</t>
  </si>
  <si>
    <t>walsadow@gmail.com</t>
  </si>
  <si>
    <t>RPSW.02.05.00-26-0475/16</t>
  </si>
  <si>
    <t xml:space="preserve"> Burgery z kiełków jako substytuty mięsa dla europejskiego rynku HoReCa. </t>
  </si>
  <si>
    <t>Wilanów</t>
  </si>
  <si>
    <t>PLONIKA SPÓŁKA Z OGRANICZONĄ ODPOWIEDZIALNOŚCIĄ</t>
  </si>
  <si>
    <t>damianzuchowski@gmail.com</t>
  </si>
  <si>
    <t>RPSW.02.05.00-26-0596/16</t>
  </si>
  <si>
    <t>Zakup sprzętu i urządzeń do kompleksowej, nowoczesnej fizjoterapii i profilaktyki pacjentów z obrzękami.</t>
  </si>
  <si>
    <t>25-435</t>
  </si>
  <si>
    <t>Marii Krzyżanowskiej</t>
  </si>
  <si>
    <t>HUMAN BODY DAMIAN ŻUCHOWSKI</t>
  </si>
  <si>
    <t>RPSW.02.05.00-26-0113/16</t>
  </si>
  <si>
    <t>Uruchomienie produkcji wolnostojącego pieca kominkowego opalanego peletem z pełna automatyką i sterowaniem poprzez zakup maszyn i urządzeń</t>
  </si>
  <si>
    <t>Nowy Kazanów</t>
  </si>
  <si>
    <t>28A</t>
  </si>
  <si>
    <t>ZAKŁAD PRODUKCYJNO-HANDLOWO-USŁUGOWY ZOFIA OWCZAREK</t>
  </si>
  <si>
    <t>biuro@all-grants.pl</t>
  </si>
  <si>
    <t>RPSW.02.05.00-26-0151/16</t>
  </si>
  <si>
    <t>Wdrożenie innowacyjnych rozwiązań informatycznych bazujących na wynikach własnych prac badawczo rozwojowych dotyczących budowy platformy Altar Cloud Omnichannel</t>
  </si>
  <si>
    <t>25-729</t>
  </si>
  <si>
    <t>Różana</t>
  </si>
  <si>
    <t>ALTAR SP.Z O.O.</t>
  </si>
  <si>
    <t>włoszczowski</t>
  </si>
  <si>
    <t>nd</t>
  </si>
  <si>
    <t>staszowski</t>
  </si>
  <si>
    <t>Kunów</t>
  </si>
  <si>
    <t>27-415</t>
  </si>
  <si>
    <t>Kolejowa</t>
  </si>
  <si>
    <t>9A</t>
  </si>
  <si>
    <t>biuro@taksstal.pl</t>
  </si>
  <si>
    <t>RPSW.02.05.00-26-0397/16</t>
  </si>
  <si>
    <t>Rozwój przedsiębiorstwa TAKS-STAL poprzez wdrożenie do seryjnej produkcji innowacyjnego agregatu, wspierającego regenerację i odnowę użytków zielonych</t>
  </si>
  <si>
    <t>Składowa</t>
  </si>
  <si>
    <t>3A</t>
  </si>
  <si>
    <t>ZAKŁAD WYROBÓW STALOWYCH TAKS- STAL SPÓŁKA Z OGRANICZONĄ ODPOWIEDZIALNOŚCIĄ</t>
  </si>
  <si>
    <t>Zagnańsk</t>
  </si>
  <si>
    <t>26-050</t>
  </si>
  <si>
    <t>piaseckikamieniarz@interia.pl</t>
  </si>
  <si>
    <t>RPSW.02.05.00-26-0489/16</t>
  </si>
  <si>
    <t>Wprowadzenie na rynek nowych produktów    ościeżnic , futryn i progów  w zakładzie kamieniarskim Wiesława Piaseckiego poprzez zakup innowacyjnej maszyny kamieniarskiej</t>
  </si>
  <si>
    <t>Janaszów</t>
  </si>
  <si>
    <t>83A</t>
  </si>
  <si>
    <t>ZAKŁAD KAMIENIARSKO BETONIARSKI PIASECKI WIESŁAW</t>
  </si>
  <si>
    <t>Górno</t>
  </si>
  <si>
    <t>Cedzyna</t>
  </si>
  <si>
    <t>25-900</t>
  </si>
  <si>
    <t>nowicki@pwb.com.pl</t>
  </si>
  <si>
    <t>RPSW.02.05.00-26-0420/16</t>
  </si>
  <si>
    <t>Zakup środków trwałych do produkcji hybrydowych systemów modułowych nowej generacji dla budownictwa medycznego o wysokiej odporności ogniowej przez „Climatic” sp. z o. o. sp. k.</t>
  </si>
  <si>
    <t>MAZOWIECKIE</t>
  </si>
  <si>
    <t>pruszkowski</t>
  </si>
  <si>
    <t>Michałowice</t>
  </si>
  <si>
    <t>Reguły</t>
  </si>
  <si>
    <t>05-816</t>
  </si>
  <si>
    <t>Żytnia</t>
  </si>
  <si>
    <t>"CLIMATIC" SPÓŁKA Z OGRANICZONĄ ODPOWIEDZIALNOŚCIĄ SPÓŁKA KOMANDYTOWA</t>
  </si>
  <si>
    <t>indused@interia.pl</t>
  </si>
  <si>
    <t>RPSW.02.05.00-26-0304/16</t>
  </si>
  <si>
    <t>Zakup innowacyjnych maszyn CNC celem rozpoczęcia produkcji oprzyrządowania wykorzystywanego w spawalnictwie przez klientów  firmy Induset sp. z o.o. sp. k.</t>
  </si>
  <si>
    <t>INDUSET SP. Z O.O. SP. K.</t>
  </si>
  <si>
    <t>spechall@interia.pl</t>
  </si>
  <si>
    <t>RPSW.02.05.00-26-0296/16</t>
  </si>
  <si>
    <t>Zwiększenie zastosowania innowacji w firmie „SPEC-HALL” poprzez zakup innowacyjnych maszyn do produkcji składanych kontenerów „Smartpack”</t>
  </si>
  <si>
    <t>Imielno</t>
  </si>
  <si>
    <t>Dzierszyn</t>
  </si>
  <si>
    <t>28-313</t>
  </si>
  <si>
    <t>SPEC-HALL IZABELA KUSAK</t>
  </si>
  <si>
    <t>RPSW.02.05.00-26-0035/16</t>
  </si>
  <si>
    <t>Uruchomienie produkcji matryc strukturalnych i wielkoformatowych stempli strukturalnych dla przemysłu ceramicznego poprzez zakup maszyn i urządzeń</t>
  </si>
  <si>
    <t>Kornica</t>
  </si>
  <si>
    <t>„ORIZZONTE POLSKA” SPÓŁKA Z OGRANICZONĄ ODPOWIEDZIALNOŚCIĄ</t>
  </si>
  <si>
    <t>RPSW.02.05.00-26-0309/16</t>
  </si>
  <si>
    <t>Zakup innowacyjnych maszyn i urządzeń na potrzeby produkcji w firmie „PALKO”</t>
  </si>
  <si>
    <t>Sędziszów</t>
  </si>
  <si>
    <t>Gniewięcin</t>
  </si>
  <si>
    <t>28-340</t>
  </si>
  <si>
    <t>"PALKO" SPÓŁKA Z OGRANICZONĄ ODPOWIEDZIALNOŚCIĄ</t>
  </si>
  <si>
    <t>anna.klimczak@poczta.onet.pl</t>
  </si>
  <si>
    <t>RPSW.02.05.00-26-0066/16</t>
  </si>
  <si>
    <t xml:space="preserve">Wdrożenie nowego rodzaju kontenera w wyniku prowadzonych badań nad wytrzymałością stosowanych materiałów </t>
  </si>
  <si>
    <t>buski</t>
  </si>
  <si>
    <t>Busko-Zdrój</t>
  </si>
  <si>
    <t>28-100</t>
  </si>
  <si>
    <t>Bohaterów Warszawy</t>
  </si>
  <si>
    <t>IKM AGROPOM SPÓŁKA Z OGRANICZONĄ ODPOWIEDZIALNOŚCIĄ</t>
  </si>
  <si>
    <t>Wesoła</t>
  </si>
  <si>
    <t>biuro@sensive.pl</t>
  </si>
  <si>
    <t>RPSW.02.05.00-26-0141/16</t>
  </si>
  <si>
    <t>Wdrożenie zestawu do mobilnego pakowania, rolowania i zszywania materacy szansą rozwoju firmy Sensive Rafał Szebla</t>
  </si>
  <si>
    <t>25-817</t>
  </si>
  <si>
    <t>Browarna</t>
  </si>
  <si>
    <t>PHU SZEBLA, NIEPUBLICZNY ZAKŁAD OPIEKI ZDROWOTNEJ ALIA MEDICA , SENSIVE RAFAŁ SZEBLA</t>
  </si>
  <si>
    <t>geoforma1@gmail.com</t>
  </si>
  <si>
    <t>RPSW.02.05.00-26-0540/16</t>
  </si>
  <si>
    <t>Wzrost konkurencyjności firmy Geoforma poprzez zakup innowacyjnego stołu obrotowego na potrzeby wiercenia otworów pod pionowe kolektory pomp ciepła</t>
  </si>
  <si>
    <t>pińczowski</t>
  </si>
  <si>
    <t>Kije</t>
  </si>
  <si>
    <t>Włoszczowice</t>
  </si>
  <si>
    <t>28-404</t>
  </si>
  <si>
    <t>GEOFORMA BERNARD WÓJCIK</t>
  </si>
  <si>
    <t>Bieliny</t>
  </si>
  <si>
    <t>26-004</t>
  </si>
  <si>
    <t>laboclinic@vp.pl</t>
  </si>
  <si>
    <t>RPSW.02.05.00-26-0619/16</t>
  </si>
  <si>
    <t>Platforma Wirtualnej Nawigacji</t>
  </si>
  <si>
    <t>WARMIŃSKO-MAZURSKIE</t>
  </si>
  <si>
    <t>Olsztyn</t>
  </si>
  <si>
    <t>10-437</t>
  </si>
  <si>
    <t>Dworcowa</t>
  </si>
  <si>
    <t>41A</t>
  </si>
  <si>
    <t>LABO CLINIC SPÓŁKA Z OGRANICZONĄ ODPOWIEDZIALNOŚCIĄ SPÓŁKA KOMANDYTOWA</t>
  </si>
  <si>
    <t>rm_2016@wp.pl</t>
  </si>
  <si>
    <t>RPSW.02.05.00-26-0358/16</t>
  </si>
  <si>
    <t>Podniesienie konkurencyjności R&amp;M Alufasady poprzez wdrożenie innowacyjnych rozwiązań</t>
  </si>
  <si>
    <t>R&amp;M ALUFASADY SPÓŁKA Z OGRANICZONĄ ODPOWIEDZIALNOŚCIĄ</t>
  </si>
  <si>
    <t>RPSW.02.05.00-26-0048/16</t>
  </si>
  <si>
    <t xml:space="preserve">Program rehabilitacji osób chorych na reumatoidalne zapalenie stawów wynikiem badań naukowych </t>
  </si>
  <si>
    <t>1 Maja</t>
  </si>
  <si>
    <t>BOŻENA KORCZAK SANATORIUM "SŁOWACKI"</t>
  </si>
  <si>
    <t>wszot80@gmail.com</t>
  </si>
  <si>
    <t>RPSW.02.05.00-26-0639/16</t>
  </si>
  <si>
    <t>Wdrożenie usług badania intensywności nasłonecznienia dla lokalizacji ogniw fotowoltaicznych oraz tworzenia wysokorozdzielczych modeli 3d  w oparciu o dane pozyskane w wyniku nalotu bezzałogowym samolotem typu UAV</t>
  </si>
  <si>
    <t>krakowski</t>
  </si>
  <si>
    <t>Jerzmanowice-Przeginia</t>
  </si>
  <si>
    <t>Jerzmanowice</t>
  </si>
  <si>
    <t>32-048</t>
  </si>
  <si>
    <t>127M</t>
  </si>
  <si>
    <t>GEODIMEX SPÓŁKA AKCYJNA</t>
  </si>
  <si>
    <t>Łączna</t>
  </si>
  <si>
    <t>26-140</t>
  </si>
  <si>
    <t>RPSW.02.05.00-26-0160/16</t>
  </si>
  <si>
    <t>Rozszerzenie produkcji o nowy produkt kosmetyczny w wyniku badań laboratoryjnych</t>
  </si>
  <si>
    <t>116A</t>
  </si>
  <si>
    <t>ALOJZY KUBIAK PRZEDSIĘBIORSTWO FARMACEUTYCZNE "SULPHUR ZDRÓJ EXIM"</t>
  </si>
  <si>
    <t>zpd-blezer@wp.pl</t>
  </si>
  <si>
    <t>RPSW.02.05.00-26-0107/16</t>
  </si>
  <si>
    <t>Innowacja procesowa i produktowa w ZAKŁADZIE PRODUKCYJNYM „BLEZER” poprzez zakup parku maszynowego</t>
  </si>
  <si>
    <t>Borek</t>
  </si>
  <si>
    <t>ZAKŁAD PRODUKCJI DZIEWIARSKIEJ "BLEZER" S.C. H.J.F. FRONIO</t>
  </si>
  <si>
    <t>artur.wojcik@interbud2.home.pl</t>
  </si>
  <si>
    <t>RPSW.02.05.00-26-0632/16</t>
  </si>
  <si>
    <t>Budowa hali produkcyjnej wraz z zakupem linii technologicznych w celu uruchomienia produkcji innowacyjnych na skalę europejską membran dachowych oraz koszy dachowych w firmie INTERBUD Sp. z o.o.</t>
  </si>
  <si>
    <t>Moskorzew</t>
  </si>
  <si>
    <t>Przybyszów</t>
  </si>
  <si>
    <t>29-130</t>
  </si>
  <si>
    <t>INTERBUD SPÓŁKA Z OGRANICZONĄ ODPOWIEDZIALNOŚCIĄ</t>
  </si>
  <si>
    <t>Warszawa</t>
  </si>
  <si>
    <t>Starachowice</t>
  </si>
  <si>
    <t>27-200</t>
  </si>
  <si>
    <t>Ostrowiec Świętokrzyski</t>
  </si>
  <si>
    <t>27-400</t>
  </si>
  <si>
    <t>budex-kam@tlen.pl</t>
  </si>
  <si>
    <t>RPSW.02.05.00-26-0519/16</t>
  </si>
  <si>
    <t>Wzrost konkurencyjności firmy poprzez wdrożenie innowacyjnego produktu „Agro Grunt Active” - hydroaktywnego gruntu</t>
  </si>
  <si>
    <t>Częstochowska</t>
  </si>
  <si>
    <t>BUDEX-KAM SPÓŁKA Z OGRANICZONĄ ODPOWIEDZIALNOŚCIĄ</t>
  </si>
  <si>
    <t>111A</t>
  </si>
  <si>
    <t>Radomska</t>
  </si>
  <si>
    <t>RPSW.02.05.00-26-0332/16</t>
  </si>
  <si>
    <t>Zakup innowacyjnych maszyn i urządzeń na potrzeby produkcji w firmie Wolbud</t>
  </si>
  <si>
    <t>25-528</t>
  </si>
  <si>
    <t>Zagnańska</t>
  </si>
  <si>
    <t>84A</t>
  </si>
  <si>
    <t>WOLBUD SPÓŁKA Z OGRANICZONĄ ODPOWIEDZIALNOŚCIĄ</t>
  </si>
  <si>
    <t>projektlinga@onet.pl</t>
  </si>
  <si>
    <t>RPSW.02.05.00-26-0501/16</t>
  </si>
  <si>
    <t>Zakup sprzętu i urządzeń oraz wartości niematerialnych i prawnych w celu wprowadzenia na rynek ulepszonych produktów w postaci systemu ścian, systemu podłóg z możliwością poziomowania oraz wyposażenia dodatkowego targowo-wystawienniczego</t>
  </si>
  <si>
    <t>ŁÓDZKIE</t>
  </si>
  <si>
    <t>Skierniewice</t>
  </si>
  <si>
    <t>96-100</t>
  </si>
  <si>
    <t>Jana III Sobieskiego</t>
  </si>
  <si>
    <t>"LINGA STOCZYŃSCY SPÓŁKA JAWNA"</t>
  </si>
  <si>
    <t>projektyrpo@wp.pl</t>
  </si>
  <si>
    <t>RPSW.02.05.00-26-0399/16</t>
  </si>
  <si>
    <t>WZROST KONKURENCYJNOŚCI FIRMY „PLAS-BUD" POPRZEZ WDROŻENIE INNOWACYJNEJ LINII DO PRODUKCJI PROEKOLOGICZNYCH OKIEN ZINTEGROWANYCH Z SYSTEMEM PANELI FOTOWOLTAICZNYCH (OZE)</t>
  </si>
  <si>
    <t>"PLAS-BUD" PRZEDSIĘBIORSTWO USŁUGOWO-PRODUKCYJNO-HANDLOWE SPÓŁKA CYWILA HALINA GRĘDA, KAZIMIERZ GRĘDA</t>
  </si>
  <si>
    <t>bkarkocha@pgkielce.pl</t>
  </si>
  <si>
    <t>RPSW.02.05.00-26-0288/16</t>
  </si>
  <si>
    <t>Stworzenie nowatorskiej usługi badań biegłości laboratoriów w zakresie analiz istotnych dla ochrony zdrowia i życia człowieka</t>
  </si>
  <si>
    <t>25-214</t>
  </si>
  <si>
    <t>Generała Józefa Hauke-Bosaka</t>
  </si>
  <si>
    <t>PRZEDSIĘBIORSTWO GEOLOGICZNE SPÓŁKA Z OGRANICZONĄ ODPOWIEDZIALNOŚCIĄ</t>
  </si>
  <si>
    <t>office@olimax.pl</t>
  </si>
  <si>
    <t>ND</t>
  </si>
  <si>
    <t>firmaalubest@gmail.com</t>
  </si>
  <si>
    <t>RPSW.02.05.00-26-0103/16</t>
  </si>
  <si>
    <t>Budowa hali produkcyjnej oraz zakup maszyn w celu wdrożenia w firmie ALUBEST nowej technologii produkcji wyrobów z profili aluminiowych</t>
  </si>
  <si>
    <t>Rytwiany</t>
  </si>
  <si>
    <t>Święcica</t>
  </si>
  <si>
    <t>28-236</t>
  </si>
  <si>
    <t>FIRMA PRODUKCYJNO-HANDLOWO-USŁUGOWA "ALUBEST" PAWEŁ I MARCIN BALAWENDER SPÓŁKA CYWILNA</t>
  </si>
  <si>
    <t>N/D</t>
  </si>
  <si>
    <t>marcin.marzec@wp.eu</t>
  </si>
  <si>
    <t>RPSW.02.05.00-26-0138/16</t>
  </si>
  <si>
    <t>Poszerzenie  oferty produkcyjnej OVO-TECH o innowacyjną w skali Europy wybijarkę do jajek z funkcją rozdzielania żółtka od białka</t>
  </si>
  <si>
    <t>Boczna</t>
  </si>
  <si>
    <t>OVO-TECH PIOTR DRAPEJKOWSKI</t>
  </si>
  <si>
    <t>marcel37@wp.pl</t>
  </si>
  <si>
    <t>RPSW.02.05.00-26-0215/16</t>
  </si>
  <si>
    <t>Wzmocnienie pozycji rynkowej ASPERA Sp. z o.o. poprzez wdrożenie innowacyjnych produktów w wyniku prac badawczo-rozwojowych</t>
  </si>
  <si>
    <t>Bodzechów</t>
  </si>
  <si>
    <t>27-420</t>
  </si>
  <si>
    <t>"ASPERA" SPÓŁKA Z OGRANICZONA ODPOWIEDZIALNOSCIA</t>
  </si>
  <si>
    <t>zefirwodkowski@gmail.com</t>
  </si>
  <si>
    <t>RPSW.02.05.00-26-0145/16</t>
  </si>
  <si>
    <t>„Wdrożenie w spółce ZEFIR  innowacji produktowej opartej o wyniki prac B+R”</t>
  </si>
  <si>
    <t>Łopuszno</t>
  </si>
  <si>
    <t>26-070</t>
  </si>
  <si>
    <t>Włoszczowska</t>
  </si>
  <si>
    <t>ZEFIR SPÓŁKA Z OGRANICZONĄ ODPOWIEDZIALNOŚCIĄ</t>
  </si>
  <si>
    <t>25-620</t>
  </si>
  <si>
    <t>Oskara Kolberga</t>
  </si>
  <si>
    <t>technidea@poczta.onet.pl</t>
  </si>
  <si>
    <t>RPSW.02.05.00-26-0034/16</t>
  </si>
  <si>
    <t xml:space="preserve">Historia i innowacje mogą iść ze sobą w parze – Młyn Wodny Jędrów </t>
  </si>
  <si>
    <t>Tarnów</t>
  </si>
  <si>
    <t>33-101</t>
  </si>
  <si>
    <t>Ludowa</t>
  </si>
  <si>
    <t>PAWEŁ ORŁOWSKI TECHNIDEA</t>
  </si>
  <si>
    <t>RPSW.02.05.00-26-0311/16</t>
  </si>
  <si>
    <t>Rozwój przedsiębiorstwa Zakład Wierceń Studziennych Jerzy Wilman poprzez wprowadzenie innowacyjnej technologii prowadzenia odwiertów</t>
  </si>
  <si>
    <t>25-139</t>
  </si>
  <si>
    <t>Hetmana Jana Karola Chodkiewicza</t>
  </si>
  <si>
    <t>ZAKŁAD WIERCEŃ STUDZIENNYCH JERZY WILMAN</t>
  </si>
  <si>
    <t>Stąporków</t>
  </si>
  <si>
    <t>26-220</t>
  </si>
  <si>
    <t>ekomkielce@poczta.onet.pl</t>
  </si>
  <si>
    <t>RPSW.02.05.00-26-0129/16</t>
  </si>
  <si>
    <t>„Zwiększenie potencjału rynkowego firmy EKOM poprzez wdrożenie innowacyjnej technologii produkcji paliwa alternatywnego RDF (zakup środków trwałych)”</t>
  </si>
  <si>
    <t>Zakładowa</t>
  </si>
  <si>
    <t>"EKOM" MACIEJCZYK SPÓŁKA JAWNA</t>
  </si>
  <si>
    <t>klimatyzacjagruntowa@gmail.com</t>
  </si>
  <si>
    <t>RPSW.02.05.00-26-0036/16</t>
  </si>
  <si>
    <t>Zasobooszczędne systemy wentylacji</t>
  </si>
  <si>
    <t>Nowy Korczyn</t>
  </si>
  <si>
    <t>Błotnowola</t>
  </si>
  <si>
    <t>28-136</t>
  </si>
  <si>
    <t>EDWARD MASŁOWSKI</t>
  </si>
  <si>
    <t>sekretariat@mastersport.com.pl</t>
  </si>
  <si>
    <t>RPSW.02.05.00-26-0198/16</t>
  </si>
  <si>
    <t xml:space="preserve">Zakup innowacyjnego systemu mocowania i spawania konstrukcji stalowych. </t>
  </si>
  <si>
    <t>Cmentarna</t>
  </si>
  <si>
    <t>JĘCEK ANDRZEJ "MASTER-SPORT"</t>
  </si>
  <si>
    <t>m.marciniak@wechsler.pl</t>
  </si>
  <si>
    <t>ksiegowosc@palacar.pl</t>
  </si>
  <si>
    <t>RPSW.02.05.00-26-0050/16</t>
  </si>
  <si>
    <t>"WDROŻENIE PRZEZ F.H.U. PALACAR INNOWACYJNEJ TECHNOLOGII PRODUKCJI URZĄDZENIA DO WTRYSKU PALIWA GAZOWEGO DLA SILNIKÓW SPALINOWYCH”</t>
  </si>
  <si>
    <t>FHU PALACAR MICHAŁ PALA</t>
  </si>
  <si>
    <t>Legionów</t>
  </si>
  <si>
    <t>czarek.cichy@wp.pl</t>
  </si>
  <si>
    <t>RPSW.02.05.00-26-0603/16</t>
  </si>
  <si>
    <t>WZROST KONKURENCYJNOŚCI FIRMY DORBUD S. A. POPRZEZ WDROŻENIE NOWEJ, INNOWACYJNEJ USŁUGI NADAWANIA CERTYFIKATU JAKOŚCI ZASOBOOSZCZĘDNEGO, ZDROWEGO BUDYNKU GREEN SPACE</t>
  </si>
  <si>
    <t>25-563</t>
  </si>
  <si>
    <t>DORBUD SPÓŁKA AKCYJNA</t>
  </si>
  <si>
    <t>Warszawska</t>
  </si>
  <si>
    <t>anet-sa@wp.pl</t>
  </si>
  <si>
    <t>RPSW.02.05.00-26-0360/16</t>
  </si>
  <si>
    <t>Rozwój firmy High Voltage Solutions  poprzez wprowadzenie innowacyjnej usługi budowy i modernizacji linii telekomunikacyjnych.</t>
  </si>
  <si>
    <t>PODKARPACKIE</t>
  </si>
  <si>
    <t>rzeszowski</t>
  </si>
  <si>
    <t>Tyczyn</t>
  </si>
  <si>
    <t>36-020</t>
  </si>
  <si>
    <t>Rynek</t>
  </si>
  <si>
    <t>HIGH VOLTAGE SOLUTIONS SEWERYN KOŚCIÓŁEK</t>
  </si>
  <si>
    <t>andrzej.mikulec2@gmail.com</t>
  </si>
  <si>
    <t>RPSW.02.05.00-26-0318/16</t>
  </si>
  <si>
    <t>Podniesienie konkurencyjności przedsiębiorstwa F.H. "MIKULEC" Andrzej Mikulec poprzez wdrożenie nowego rodzaju usług dla budownictwa</t>
  </si>
  <si>
    <t>nowosądecki</t>
  </si>
  <si>
    <t>Grybów - gmina wiejska</t>
  </si>
  <si>
    <t>Biała Niżna</t>
  </si>
  <si>
    <t>33-330</t>
  </si>
  <si>
    <t>FIRMA HANDLOWA "MIKULEC"  ANDRZEJ MIKULEC</t>
  </si>
  <si>
    <t>kamilkot@ecbartos.pl</t>
  </si>
  <si>
    <t>RPSW.02.05.00-26-0575/16</t>
  </si>
  <si>
    <t>Mechaniczne przetwarzanie odpadów spożywczych</t>
  </si>
  <si>
    <t>WASSERKRAFT SP. Z O.O.</t>
  </si>
  <si>
    <t>info@dller.com</t>
  </si>
  <si>
    <t>RPSW.02.05.00-26-0493/16</t>
  </si>
  <si>
    <t>Zastosowanie zintegrowanego systemu pomiaru pomieszczenia w innowacyjnych rozwiązaniach w produkcji mebli</t>
  </si>
  <si>
    <t>Masłów Pierwszy</t>
  </si>
  <si>
    <t>Lotnicza</t>
  </si>
  <si>
    <t>TOMASZ WOŹNIAK "DLLER"</t>
  </si>
  <si>
    <t>biuro@i-c.pl</t>
  </si>
  <si>
    <t>RPSW.02.05.00-26-0078/16</t>
  </si>
  <si>
    <t>Rozwój przedsiębiorstwa poprzez wprowadzenie innowacyjnych produktów</t>
  </si>
  <si>
    <t>Młynek Nieświński</t>
  </si>
  <si>
    <t>Spacerowa</t>
  </si>
  <si>
    <t>AGRO-INTERSTAR SPÓŁKA Z OGRANICZONĄ ODPOWIEDZIALNOŚCIĄ</t>
  </si>
  <si>
    <t>ekobiomasa1234@gmail.com</t>
  </si>
  <si>
    <t>RPSW.02.05.00-26-0526/16</t>
  </si>
  <si>
    <t>EkoPelet One - wdrożenie produkcji pierwszego w Europie w pełni higienicznego peletu</t>
  </si>
  <si>
    <t>Pacanów</t>
  </si>
  <si>
    <t>Biechów</t>
  </si>
  <si>
    <t>28-133</t>
  </si>
  <si>
    <t>"EKO-BIOMASA" SPÓŁKA Z OGRANICZONĄ ODPOWIEDZIALNOŚCIĄ</t>
  </si>
  <si>
    <t>Chęciny</t>
  </si>
  <si>
    <t>26-060</t>
  </si>
  <si>
    <t>joanna.berger@poczta.fm</t>
  </si>
  <si>
    <t>RPSW.02.05.00-26-0083/16</t>
  </si>
  <si>
    <t>PRZEDSIĘBIORSTWO WIELOBRANŻOWE „PRZYRZĄDY I NARZĘDZIA” SEBASTIAN MASTALERZ</t>
  </si>
  <si>
    <t>czeslaw.glazek@ekoinstal.ostrowiec.pl</t>
  </si>
  <si>
    <t>RPSW.02.05.00-26-0506/16</t>
  </si>
  <si>
    <t>Dywersyfikacja działalności firmy Ekoinstal poprzez zastosowanie innowacyjnych rozwiązań w celu wprowadzenia nowego kierunku rozwoju</t>
  </si>
  <si>
    <t>PRZEDSIĘBIORSTWO PRODUKCYJNO USŁUGOWO HANDLOWE „EKOINSTAL” CZESŁAW GŁAZEK</t>
  </si>
  <si>
    <t>bartosz.szyszka@biuro-grant.pl</t>
  </si>
  <si>
    <t>RPSW.02.05.00-26-0287/16</t>
  </si>
  <si>
    <t>Zakup mobilnego dwupokładowego przesiewacza celem wdrożenia w Kopalnia Wapienia „Morawica" S.A. innowacyjności produktowej oraz procesowej z zakresu produkcji kruszyw.</t>
  </si>
  <si>
    <t>Górnicza</t>
  </si>
  <si>
    <t>KOPALNIA WAPIENIA "MORAWICA" SPÓŁKA AKCYJNA</t>
  </si>
  <si>
    <t>a.krol@celer.pl</t>
  </si>
  <si>
    <t>RPSW.02.05.00-26-0171/16</t>
  </si>
  <si>
    <t>STWORZENIE INNOWACYJNEJ USŁUGI PROJEKTOWEJ Z MOŻLIWOŚCIĄ GENEROWANIA PLIKÓW CYFROWYCH ZGODNYCH Z MIĘDZYNARODOWYM STANDARDEM WYMIANY DANYCH "IFC" ORAZ PLIKÓW WSADOWYCH "DSTV" DO MASZYN STEROWANYCH NUMERYCZNIE PRZY UŻYCIU NAJNOWSZEGO OPROGRAMOWANIA INŻYNIERSKIEGO W TECHNOLOGII BIM</t>
  </si>
  <si>
    <t>25-531</t>
  </si>
  <si>
    <t>CELER SPÓŁKA Z OGRANICZONĄ ODPOWIEDZIALNOŚCIĄ</t>
  </si>
  <si>
    <t>re.stalment@onet.eu</t>
  </si>
  <si>
    <t>RPSW.02.05.00-26-0390/16</t>
  </si>
  <si>
    <t>Zakup linii do produkcji segmentów ogrodzeniowych z taśmy stalowej szansą na automatyzację procesów w firmie RESTALMET.</t>
  </si>
  <si>
    <t>szydłowiecki</t>
  </si>
  <si>
    <t>Szydłowiec</t>
  </si>
  <si>
    <t>26-500</t>
  </si>
  <si>
    <t>Metalowa</t>
  </si>
  <si>
    <t>1B</t>
  </si>
  <si>
    <t>RESTALMET JAROSŁAW RYMOWSKI</t>
  </si>
  <si>
    <t>Staszów</t>
  </si>
  <si>
    <t>28-200</t>
  </si>
  <si>
    <t>magdawalczyszyn@gmail.com</t>
  </si>
  <si>
    <t>RPSW.02.05.00-26-0552/16</t>
  </si>
  <si>
    <t>WELLNESS GALANTY ŁOGRÓDECEK</t>
  </si>
  <si>
    <t>Lechów</t>
  </si>
  <si>
    <t>137a</t>
  </si>
  <si>
    <t>PROJEKT MAGDALENA WALCZYSZYN</t>
  </si>
  <si>
    <t>info@hektorsport.com.pl</t>
  </si>
  <si>
    <t>RPSW.02.05.00-26-0393/16</t>
  </si>
  <si>
    <t>Podniesienie innowacyjności i rozwój działalności exportowej poprzez wdrożenie innowacyjnej linii produktów oraz unowocześnienie procesu produkcyjnego</t>
  </si>
  <si>
    <t>Rejowska</t>
  </si>
  <si>
    <t>HEKTOR SPORT DARIUSZ JĘCEK</t>
  </si>
  <si>
    <t>kdperfect@klejonka.pl</t>
  </si>
  <si>
    <t>RPSW.02.05.00-26-0092/16</t>
  </si>
  <si>
    <t xml:space="preserve">Wykorzystanie prac badawczo - rozwojowych do wdrożenia produkcji zasobooszczędnych materiałów budowlanych i paliwa do celów energetycznych z odpadów w Perfect Sp. z o.o. </t>
  </si>
  <si>
    <t>PRZEDSIĘBIORSTWO WIELOBRANŻOWE PERFECT SPÓŁKA Z O.O.</t>
  </si>
  <si>
    <t>drukarnia@apla.net.pl</t>
  </si>
  <si>
    <t>RPSW.02.05.00-26-0365/16</t>
  </si>
  <si>
    <t>Wdrożenie technologii druku cyfrowego na podłożach foliowych w celu uruchomienia innowacyjnych spersonalizowanych usług poligraficznych</t>
  </si>
  <si>
    <t>25-324</t>
  </si>
  <si>
    <t>OFICYNA POLIGRAFICZNA "APLA" W. GROCHULSKI, W. SKUZA, Z. CZARNIECKI SPÓŁKA JAWNA</t>
  </si>
  <si>
    <t>ue2011@onet.pl</t>
  </si>
  <si>
    <t>RPSW.02.05.00-26-0089/16</t>
  </si>
  <si>
    <t>Zakup wyposażenia narzędziowni w celu wprowadzenia nowych usług oraz rozwoju i poprawy jakości produktów.</t>
  </si>
  <si>
    <t>Zgórsko (część miejscowości Zagrody)</t>
  </si>
  <si>
    <t>Leśna</t>
  </si>
  <si>
    <t>ZAKŁAD PRODUKCYJNO-USŁUGOWY "DELKAR" RYSZARD DELEWSKI</t>
  </si>
  <si>
    <t>sylszal@tlen.pl</t>
  </si>
  <si>
    <t>RPSW.02.05.00-26-0027/16</t>
  </si>
  <si>
    <t>Uruchomienie produkcji pędzelka wachlarzowego do lakieru do paznokci poprzez zakup specjalistycznej maszyny</t>
  </si>
  <si>
    <t>04-568</t>
  </si>
  <si>
    <t>Botaniczna</t>
  </si>
  <si>
    <t>ARKADIUSZ SOSNOWSKI PRZEDSIĘBIORSTWO PRODUKCYJNO-HANDLOWE "SELPO" ARKADIUSZ SOSNOWSKI</t>
  </si>
  <si>
    <t>maciejaplas@wp.pl</t>
  </si>
  <si>
    <t>RPSW.02.05.00-26-0038/16</t>
  </si>
  <si>
    <t xml:space="preserve">Wprowadzenie na rynek europejski innowacyjnego produktu jako zwiększenie efektywności 
i  konkurencyjności firmy.
</t>
  </si>
  <si>
    <t>Nowa Słupia</t>
  </si>
  <si>
    <t>Rudki</t>
  </si>
  <si>
    <t>26-006</t>
  </si>
  <si>
    <t>ZAKŁAD URZĄDZEŃ METALOWYCH „METAL – CHEM” LESZEK SZYMAŃSKI, MACIEJ APLAS SPÓŁKA JAWNA</t>
  </si>
  <si>
    <t>RPSW.02.05.00-26-0451/16</t>
  </si>
  <si>
    <t>Poszerzenie działalności firmy poprzez zakup specjalistycznej linii do produkcji nowoczesnych, ekologicznych, niskoemisyjnych materiałów i wyrobów budowlanych z odpadów komunalnych WPC (WOOL and Plastic).</t>
  </si>
  <si>
    <t>Armii Krajowej</t>
  </si>
  <si>
    <t>DB BUDOWNICTWO SPÓŁKA Z OGRANICZONĄ ODPOWIEDZIALNOŚCIĄ</t>
  </si>
  <si>
    <t>RPSW.02.05.00-26-0436/16</t>
  </si>
  <si>
    <t>Nowoczesna wieloosiowa obróbka metali z innowacyjną metodą sprzedaży</t>
  </si>
  <si>
    <t>ENERKO TECHNICS SP. Z O.O.</t>
  </si>
  <si>
    <t>virgo_ue@onet.pl</t>
  </si>
  <si>
    <t>RPSW.02.05.00-26-0375/16</t>
  </si>
  <si>
    <t>Zakup urządzeń do produkcji piaskarki kabinowej z autorsko opracowanym zaworem inżektorowym i osłoną segmentową.</t>
  </si>
  <si>
    <t>Tokarnia</t>
  </si>
  <si>
    <t>"VIRGO" KRYSTIAN NAWROT</t>
  </si>
  <si>
    <t>lukasz.skiba@onet.pl</t>
  </si>
  <si>
    <t>RPSW.02.05.00-26-0405/16</t>
  </si>
  <si>
    <t>Dywersyfikacja działalności firmy Łukasz Skiba LS-trade, poprzez wdrożenie innowacyjnej technologii umożliwiającej świadczenie nowych usług lakierowania proszkowego i czyszczenia sodą.</t>
  </si>
  <si>
    <t>17 Stycznia</t>
  </si>
  <si>
    <t>2a</t>
  </si>
  <si>
    <t>ŁUKASZ SKIBA LS-TRADE</t>
  </si>
  <si>
    <t>Małogoszcz</t>
  </si>
  <si>
    <t>28-366</t>
  </si>
  <si>
    <t>konecka@interia.pl</t>
  </si>
  <si>
    <t>RPSW.02.05.00-26-0553/16</t>
  </si>
  <si>
    <t>Wzrost konkurencyjności przedsiębiorstwa poprzez wdrożenie innowacji technologicznej w zakresie cięcia laserowego stali.</t>
  </si>
  <si>
    <t>Bliżyn</t>
  </si>
  <si>
    <t>Ubyszów</t>
  </si>
  <si>
    <t>26-120</t>
  </si>
  <si>
    <t>PRZEDSIĘBIORSTWO PRODUKCYJNO-HANDLOWE STANISŁAW MĄCZKA I SYN</t>
  </si>
  <si>
    <t>Henryka Sienkiewicza</t>
  </si>
  <si>
    <t>WIELKOPOLSKIE</t>
  </si>
  <si>
    <t>Poznań</t>
  </si>
  <si>
    <t>brak</t>
  </si>
  <si>
    <t>m.matuszak@varsoviacapital.com</t>
  </si>
  <si>
    <t>RPSW.02.05.00-26-0333/16</t>
  </si>
  <si>
    <t>Wzrost innowacyjności i konkurencyjności przedsiębiorstwa TBM Sp. z o.o. poprzez wprowadzenie do oferty nowego produktu oraz procesu produkcji.</t>
  </si>
  <si>
    <t>7A</t>
  </si>
  <si>
    <t>TBM SPÓŁKA Z OGRANICZONĄ ODPOWIEDZIALNOŚCIĄ</t>
  </si>
  <si>
    <t>siedlisko@carownica.pl</t>
  </si>
  <si>
    <t>RPSW.02.05.00-26-0469/16</t>
  </si>
  <si>
    <t>CAROWNY GLAMPING</t>
  </si>
  <si>
    <t>137A</t>
  </si>
  <si>
    <t>PROJEKT PAWEŁ WALCZYSZYN</t>
  </si>
  <si>
    <t>info@kolektory.com</t>
  </si>
  <si>
    <t>RPSW.02.05.00-26-0069/16</t>
  </si>
  <si>
    <t>Wzrost konkurencyjności firmy SOLEKO POLSKA Sp. z o.o. poprzez wprowadzenie innowacyjnych produktów w technologiach Odnawialnych Źródeł Energii</t>
  </si>
  <si>
    <t>Krasocin</t>
  </si>
  <si>
    <t>Oleszno</t>
  </si>
  <si>
    <t>29-105</t>
  </si>
  <si>
    <t>Parkowa</t>
  </si>
  <si>
    <t>SOLEKO POLSKA SPÓŁKA Z OGRANICZONĄ ODPOWIEDZIALNOŚCIĄ</t>
  </si>
  <si>
    <t>impex2016@onet.eu</t>
  </si>
  <si>
    <t>RPSW.02.05.00-26-0177/16</t>
  </si>
  <si>
    <t>Wdrożenie innowacji procesowej w firmie IMPEX dzięki zakupowi innowacyjnego w skali światowej lasera z rezonatorem światłowodowym</t>
  </si>
  <si>
    <t>Jana Kilińskiego</t>
  </si>
  <si>
    <t>39B</t>
  </si>
  <si>
    <t>PRZEDSIĘBIORSTWO PRODUKCYJNO - HANDLOWO - USŁUGOWE "IMPEX" JERZY PRZYDATEK</t>
  </si>
  <si>
    <t>25-663</t>
  </si>
  <si>
    <t>Karola Olszewskiego</t>
  </si>
  <si>
    <t>projekt.agrogold@wp.pl</t>
  </si>
  <si>
    <t>RPSW.02.05.00-26-0570/16</t>
  </si>
  <si>
    <t>Sarbice Drugie</t>
  </si>
  <si>
    <t>46A</t>
  </si>
  <si>
    <t>WIOLETA PRYSAK FIRMA HANDLOWO USŁUGOWA AGRO GOLD</t>
  </si>
  <si>
    <t xml:space="preserve">Rozwój przedsiębiorstwa Agro Gold i wprowadzenie nowych usług dzięki zakupowi innowacyjnej ładowarki teleskopowej </t>
  </si>
  <si>
    <t>starmlecz1@wp.pl</t>
  </si>
  <si>
    <t>RPSW.02.05.00-26-0095/16</t>
  </si>
  <si>
    <t>Zakup maszyn i urządzeń do produkcji wyrobów cukierniczych o nieregularnych kształtach</t>
  </si>
  <si>
    <t>Zgodna</t>
  </si>
  <si>
    <t>4B</t>
  </si>
  <si>
    <t>ADAM TKACZUK FIRMA HANDLOWA "STARMLECZ"</t>
  </si>
  <si>
    <t>coinvest@interia.pl</t>
  </si>
  <si>
    <t>RPSW.02.05.00-26-0382/16</t>
  </si>
  <si>
    <t>Siedlce</t>
  </si>
  <si>
    <t>COINVEST S.C. PAWEŁ KOWALSKI, CZESŁAW KOWALSKI</t>
  </si>
  <si>
    <t>Wdrożenie technologii laserowego cięcia celem rozpoczęcia produkcji nowego typu kontenera do zbiórki elektrośmieci w przedsiębiorstwie COINVEST S.C. Paweł Kowalski, Czesław Kowalski</t>
  </si>
  <si>
    <t>m.gawlik@sigmatech2.pl</t>
  </si>
  <si>
    <t>RPSW.02.05.00-26-0075/16</t>
  </si>
  <si>
    <t>Rozwój firmy Sigmatech II poprzez zakup 4-osiowych maszyn CNC</t>
  </si>
  <si>
    <t>Mieszała</t>
  </si>
  <si>
    <t>F.P.H SIGMATECH II MICHAŁ GAWLIK</t>
  </si>
  <si>
    <t>Tumlin-Dąbrówka</t>
  </si>
  <si>
    <t>Bażantowa</t>
  </si>
  <si>
    <t>a.jaworska@dlfinvest.pl</t>
  </si>
  <si>
    <t>RPSW.02.05.00-26-0071/16</t>
  </si>
  <si>
    <t xml:space="preserve">Wzrost konkurencyjności Justyna Gorlicka - Kruk Gabinet Kosmetologii i Medycyny Estetycznej poprzez zakup innowacyjnego lasera LightSheer Desire ET HS celem wprowadzenia nowej usługi zabiegów leczniczo - pielęgnacyjnych </t>
  </si>
  <si>
    <t>Modrzewiowa</t>
  </si>
  <si>
    <t>JUSTYNA GORLICKA-KRUK GABINET KOSMETOLOGII I MEDYCYNY ESTETYCZNEJ</t>
  </si>
  <si>
    <t>pomiary3d3@gmail.com</t>
  </si>
  <si>
    <t>RPSW.02.05.00-26-0537/16</t>
  </si>
  <si>
    <t>Wzrost konkurencyjności firmy poprzez wdrożenie innowacyjnej usługi kompleksowej obsługi metrologicznej 3D dla branży metalowo-odlewniczej.</t>
  </si>
  <si>
    <t>68A</t>
  </si>
  <si>
    <t>GRZEGORZ WÓJCIK POMIARY 3 D</t>
  </si>
  <si>
    <t>ap.d@poczta.fm</t>
  </si>
  <si>
    <t>RPSW.02.05.00-26-0348/16</t>
  </si>
  <si>
    <t>W ZDROWYM CIELE, ZDROWY DUCH - wsparcie dla aktywnych</t>
  </si>
  <si>
    <t>01-445</t>
  </si>
  <si>
    <t>Erazma Ciołka</t>
  </si>
  <si>
    <t>11A</t>
  </si>
  <si>
    <t>CUBE CREATIVE STUDIO S.C. ADAM KALETA, RAFAŁ WITKOWSKI</t>
  </si>
  <si>
    <t>mm@asecon.pl</t>
  </si>
  <si>
    <t>RPSW.02.05.00-26-0572/16</t>
  </si>
  <si>
    <t>Wdrożenie Innowacyjnych Systemów do Oceny Bezpieczeństwa i Zdolności Użytkowej Eksploatowanych Obiektów Budowlanych przy Wykorzystaniu Zaawansowanych Metod Analizy Nieliniowej i Analizy Dynamicznej Konstrukcji</t>
  </si>
  <si>
    <t>Zbludowice</t>
  </si>
  <si>
    <t>Krakowska</t>
  </si>
  <si>
    <t>ASECON - MICHAŁ MAJKA</t>
  </si>
  <si>
    <t>katarzyna.tupaj@wp.pl</t>
  </si>
  <si>
    <t>RPSW.02.05.00-26-0637/16</t>
  </si>
  <si>
    <t>„Zakup innowacyjnych maszyn do produkcji innowacyjnych tablic suchościeralnych i tablic cieni wykonanych ze stali nierdzewnej w systemie bezpiecznym dla żywności”</t>
  </si>
  <si>
    <t>1D</t>
  </si>
  <si>
    <t>PROHACCP SPÓŁKA Z OGRANICZONĄ ODPOWIEDZIALNOŚCIĄ</t>
  </si>
  <si>
    <t>d.pakula@dampak.pl</t>
  </si>
  <si>
    <t>RPSW.02.05.00-26-0116/16</t>
  </si>
  <si>
    <t>Budowa obiektów i piaskowanie w osłonie wodnej</t>
  </si>
  <si>
    <t>Jęgrzna</t>
  </si>
  <si>
    <t>77b</t>
  </si>
  <si>
    <t>DAMPAK SPÓŁKA Z OGRANICZONĄ ODPOWIEDZIALNOŚCIĄ</t>
  </si>
  <si>
    <t>ludwik.k@niltech.pl</t>
  </si>
  <si>
    <t>RPSW.02.05.00-26-0502/16</t>
  </si>
  <si>
    <t>Wolności</t>
  </si>
  <si>
    <t>21A</t>
  </si>
  <si>
    <t>NILTECH NORBERT RADEK, LUDWIK KUMAŃSKI SPÓŁKA JAWNA</t>
  </si>
  <si>
    <t>peter@pp.com.pl</t>
  </si>
  <si>
    <t>RPSW.02.05.00-26-0341/16</t>
  </si>
  <si>
    <t>Rozwój przedsiębiorstwa  i unowocześnienie wyposażenia związanego z działalnością gospodarczą poprzez inwestycje w nowoczesne maszyny i urządzenia w celu wprowadzenia na rynek zmian produktowych i procesowych o charakterze innowacyjnym.</t>
  </si>
  <si>
    <t>P.P.H.U. "MARBO" S.C. BOŻENA I MAREK ULIKOWSCY</t>
  </si>
  <si>
    <t>Chęcińska</t>
  </si>
  <si>
    <t>marcin.kirsz@wp.pl</t>
  </si>
  <si>
    <t>RPSW.02.05.00-26-0118/16</t>
  </si>
  <si>
    <t>Uruchomienie produkcji innowacyjnego sprzęgła wielotarczowego przeznaczonego do motorsportu</t>
  </si>
  <si>
    <t>"OLA PARTS" ELŻBIETA JĘDRZEJOWSKA</t>
  </si>
  <si>
    <t>dominik.jablonski@op.pl</t>
  </si>
  <si>
    <t>RPSW.02.05.00-26-0047/16</t>
  </si>
  <si>
    <t>Produkcja zasobooszczędnych materiałów budowlanych.</t>
  </si>
  <si>
    <t>ŚWIAT DREWNA DOMINIK JABŁOŃSKI</t>
  </si>
  <si>
    <t>00-836</t>
  </si>
  <si>
    <t>Żelazna</t>
  </si>
  <si>
    <t>a.bernaciak@wp.pl</t>
  </si>
  <si>
    <t>RPSW.02.05.00-26-0580/16</t>
  </si>
  <si>
    <t>Rozszerzenie oferty produktowej poprzez zakup innowacyjnych urządzeń do obróbki metali</t>
  </si>
  <si>
    <t>Łazy</t>
  </si>
  <si>
    <t>5F</t>
  </si>
  <si>
    <t>ANDRZEJ BERNACIAK PRZEDSIĘBIORSTWO USŁUG I POŚREDNICTWA "EFEKT"</t>
  </si>
  <si>
    <t>pietruszka@go-fb.eu</t>
  </si>
  <si>
    <t>RPSW.02.05.00-26-0461/16</t>
  </si>
  <si>
    <t>Wzrost konkurencyjności przedsiębiorstwa "FRESH-BIZ" Piotr Pietruszka poprzez zakup urządzeń i innowacyjnego systemu zarządzenia do sprzedaży vendingowej.</t>
  </si>
  <si>
    <t>27-641</t>
  </si>
  <si>
    <t>Seminaryjska</t>
  </si>
  <si>
    <t>"FRESH-BIZ" PIOTR PIETRUSZKA</t>
  </si>
  <si>
    <t>katarzynamika@biznesconsult.pl</t>
  </si>
  <si>
    <t>RPSW.02.05.00-26-0604/16</t>
  </si>
  <si>
    <t>Stróże</t>
  </si>
  <si>
    <t>33-331</t>
  </si>
  <si>
    <t>335a</t>
  </si>
  <si>
    <t>BIZNES CONSULT KATARZYNA MIKA-KANTOR</t>
  </si>
  <si>
    <t>malgorzata@ascendconsulting.pl</t>
  </si>
  <si>
    <t>RPSW.02.05.00-26-0403/16</t>
  </si>
  <si>
    <t xml:space="preserve">Wzrost konkurencyjności firmy „ PHU Gregor” przez wprowadzenie do oferty nowego innowacyjnego produktu- samodzielny, niezależny energetycznie budynek w konstrukcji metalowej </t>
  </si>
  <si>
    <t>Pawłów</t>
  </si>
  <si>
    <t>Warszówek</t>
  </si>
  <si>
    <t>27-225</t>
  </si>
  <si>
    <t>GRZEGORZ NOWAK PHU"GREGOR"</t>
  </si>
  <si>
    <t>ekoboxsa@wp.pl</t>
  </si>
  <si>
    <t>RPSW.02.05.00-26-0386/16</t>
  </si>
  <si>
    <t>Wzrost konkurencyjności i dywersyfikacja oferty firmy EKOBOX S.A. oraz wdrożenie innowacji produktowej poprzez świadczenie kompleksowej usługi zabezpieczenia energetycznego odbiorców, na rzecz rozwoju regionalnej inteligentnej specjalizacji Zrównoważony Rozwój Energetyczny</t>
  </si>
  <si>
    <t>Wiśniówka</t>
  </si>
  <si>
    <t>EKOBOX SPÓŁKA AKCYJNA</t>
  </si>
  <si>
    <t>dariusz.lipka@bldg.pl</t>
  </si>
  <si>
    <t>RPSW.02.05.00-26-0569/16</t>
  </si>
  <si>
    <t>Podniesienie konkurencyjności przedsiębiorstwa poprzez wdrożenie innowacyjnej usługi dla branży konstrukcji stalowych</t>
  </si>
  <si>
    <t>Denkówek</t>
  </si>
  <si>
    <t>1C</t>
  </si>
  <si>
    <t>SŁAWOMIR LIPKA USŁUGI SPAWALNICZE SL-SPAW</t>
  </si>
  <si>
    <t>info@ascendc.pl</t>
  </si>
  <si>
    <t>RPSW.02.05.00-26-0586/16</t>
  </si>
  <si>
    <t>Wzrost konkurencyjności firmy OBREiUP Sp. z o.o.  w wyniku wprowadzenia na rynek zintegrowanych siłowników pneumohydraulicznych OBRE.X</t>
  </si>
  <si>
    <t>25-217</t>
  </si>
  <si>
    <t>OŚRODEK BADAWCZO-ROZWOJOWY ELEMENTÓW I UKŁADÓW PNEUMATYKI SPÓŁKA Z OGRANICZONĄ ODPOWIEDZIALNOŚCIĄ</t>
  </si>
  <si>
    <t>m.janocha@collect.pl</t>
  </si>
  <si>
    <t>RPSW.02.05.00-26-0307/16</t>
  </si>
  <si>
    <t>Zakup innowacyjnych maszyn umożliwiających produkcję preparacji wodnych pigmentów oraz ekologicznych farb</t>
  </si>
  <si>
    <t>Dębska Wola</t>
  </si>
  <si>
    <t>CHEMTEX SPÓŁKA Z OGRANICZONĄ ODPOWIEDZIALNOŚCIĄ</t>
  </si>
  <si>
    <t>5B</t>
  </si>
  <si>
    <t>lukasz.szpaderski@optifine.pl</t>
  </si>
  <si>
    <t>RPSW.02.05.00-26-0165/16</t>
  </si>
  <si>
    <t>Wdrożenie nowej linii do pakowania produktów liofilizowanych eliminującej kroskontaminację i zapewniającej powtarzalność w dużej skali dla produkcji mieszanek liofilizowanych w Lyofood sp. z o.o.</t>
  </si>
  <si>
    <t>Bartosza Głowackiego</t>
  </si>
  <si>
    <t>34A</t>
  </si>
  <si>
    <t>LYOFOOD SPÓŁKA Z OGRANICZONĄ ODPOWIEDZIALNOŚCIĄ</t>
  </si>
  <si>
    <t>tr243@wp.pl</t>
  </si>
  <si>
    <t>RPSW.02.05.00-26-0037/16</t>
  </si>
  <si>
    <t>Wprowadzenie na rynek innowacyjności produktowej w postaci  opraw oświetleniowych led wykonanych z cienkiej blachy aluminiowej.</t>
  </si>
  <si>
    <t>Podgórze</t>
  </si>
  <si>
    <t>LT LIGHT” MAGDALENA TRZCINA DOMARADZKA</t>
  </si>
  <si>
    <t>k.pekala@blue-de.pl</t>
  </si>
  <si>
    <t>RPSW.02.05.00-26-0395/16</t>
  </si>
  <si>
    <t>Zakup nowoczesnego podnośnika koszowego umożliwiającego wprowadzenie na rynek innowacyjnej usługi montażu instalacji fotowoltaicznych przez P.P.H.U. KAROCEZA CEZARY LUZAK</t>
  </si>
  <si>
    <t>Klimontów</t>
  </si>
  <si>
    <t>Konary</t>
  </si>
  <si>
    <t>27-640</t>
  </si>
  <si>
    <t>P.P.H.U"KAROCEZA" CEZARY LUZAK</t>
  </si>
  <si>
    <t>kielcefortech@wp.pl</t>
  </si>
  <si>
    <t>RPSW.02.05.00-26-0032/16</t>
  </si>
  <si>
    <t>Zakup i wprowadzenie na rynek innowacyjnych maszyn źródłem
sukcesu firmy FORTECH na światowym rynku</t>
  </si>
  <si>
    <t>Suków</t>
  </si>
  <si>
    <t>ALICJA LISOWSKA PPUH „FORTECH”</t>
  </si>
  <si>
    <t>grzegorzocieczek@gmail.com</t>
  </si>
  <si>
    <t>RPSW.02.05.00-26-0306/16</t>
  </si>
  <si>
    <t>Wdrożenie do produkcji innowacyjnych farb antykorozyjnych poprzez zakup środków trwałych oraz wartości niematerialnych i prawnych</t>
  </si>
  <si>
    <t>Mroczków</t>
  </si>
  <si>
    <t>JÓZEF NOWAK ZAKŁAD PRODUKCYJNO-USŁUGOWO-HANDLOWY "NOFAR"</t>
  </si>
  <si>
    <t>RPSW.02.05.00-26-0286/16</t>
  </si>
  <si>
    <t xml:space="preserve">Zakup gąsienicowej rozkładarki mas bitumicznych celem wdrożenia w INSTALBUD Jędrzej Wojtaszek nowej innowacyjnej usługi układania mieszanki mineralno-asfaltowej na ciepło. </t>
  </si>
  <si>
    <t>LUBELSKIE</t>
  </si>
  <si>
    <t>kraśnicki</t>
  </si>
  <si>
    <t>Kraśnik</t>
  </si>
  <si>
    <t>23-200</t>
  </si>
  <si>
    <t>Józefa Piłsudskiego</t>
  </si>
  <si>
    <t>INSTALBUD JĘDRZEJ WOJTASZEK</t>
  </si>
  <si>
    <t>rehabilitacja2016@interia.pl</t>
  </si>
  <si>
    <t>RPSW.02.05.00-26-0346/16</t>
  </si>
  <si>
    <t xml:space="preserve">Wzrost konkurencyjności Staszowskiego Centrum Medycznego Sp. z o.o. przez zakup innowacyjnych urządzeń leczniczych i wprowadzenie nowej usługi Intensywnej Rehabilitacji Medycznej (IRM)
</t>
  </si>
  <si>
    <t>Koniemłoty</t>
  </si>
  <si>
    <t>STASZOWSKIE CENTRUM MEDYCZNE SPÓŁKA Z OGRANICZONĄ ODPOWIEDZIALNOŚCIĄ</t>
  </si>
  <si>
    <t>pl. ks. Romana Kotlarza</t>
  </si>
  <si>
    <t>transforms0045@gmail.com</t>
  </si>
  <si>
    <t>RPSW.02.05.00-26-0582/16</t>
  </si>
  <si>
    <t>Nowoczesne i innowacyjne usługi narzędziowe dla przemysłu odlewniczego</t>
  </si>
  <si>
    <t>30-148</t>
  </si>
  <si>
    <t>Samuela Lindego</t>
  </si>
  <si>
    <t>TRANS-FORMS SPÓŁKA Z OGRANICZONĄ ODPOWIEDZIALNOŚCIĄ</t>
  </si>
  <si>
    <t>Chmielnik</t>
  </si>
  <si>
    <t>26-020</t>
  </si>
  <si>
    <t>30-134</t>
  </si>
  <si>
    <t>Stanisława Kunickiego</t>
  </si>
  <si>
    <t>30-081</t>
  </si>
  <si>
    <t>Królewska</t>
  </si>
  <si>
    <t>65a</t>
  </si>
  <si>
    <t>biuro@konkret.info.pl</t>
  </si>
  <si>
    <t>RPSW.02.05.00-26-0504/16</t>
  </si>
  <si>
    <t>Wprowadzenie na rynek innowacyjnej usługi ograniczającej koszty oraz negatywny wpływ na środowisko robót budowlanych</t>
  </si>
  <si>
    <t>25-437</t>
  </si>
  <si>
    <t>KONKRET BOGUMIŁA GRUDZIŃSKA</t>
  </si>
  <si>
    <t>os. Na Stoku</t>
  </si>
  <si>
    <t>bionawozy@gmail.com</t>
  </si>
  <si>
    <t>RPSW.02.05.00-26-0531/16</t>
  </si>
  <si>
    <t>Innowacyjne nawozy organiczne sukcesem firmy BIONAWOZY</t>
  </si>
  <si>
    <t>Pierzchnicka</t>
  </si>
  <si>
    <t>BIONAWOZY SP. Z O.O.</t>
  </si>
  <si>
    <t>onmetal.spzoo@gmail.com</t>
  </si>
  <si>
    <t>RPSW.02.05.00-26-0536/16</t>
  </si>
  <si>
    <t>Wdrożenie produkcji innowacyjnych wyrobów ze stopów magnezu w branży automotive</t>
  </si>
  <si>
    <t>ON-METAL SPÓŁKA Z OGRANICZONĄ ODPOWIEDZIALNOŚCIĄ</t>
  </si>
  <si>
    <t>bionowaspzoo@gmail.com</t>
  </si>
  <si>
    <t>RPSW.02.05.00-26-0534/16</t>
  </si>
  <si>
    <t>Podniesienie konkurencyjności poprzez wdrożenie nowego produktu - całkowicie aseptycznej ściółki hodowlanej</t>
  </si>
  <si>
    <t>BIONOWA SPÓŁKA Z OGRANICZONĄ ODPOWIEDZIALNOŚCIĄ</t>
  </si>
  <si>
    <t>RPSW.02.05.00-26-0134/16</t>
  </si>
  <si>
    <t>Wprowadzenie na rynek innowacyjnych kontenerów bez wręg</t>
  </si>
  <si>
    <t>Kotki</t>
  </si>
  <si>
    <t>ZAG SPÓŁKA Z OGRANICZONĄ ODPOWIEDZIALNOŚCIĄ</t>
  </si>
  <si>
    <t>darek@eudarcap.pl</t>
  </si>
  <si>
    <t>RPSW.02.05.00-26-0410/16</t>
  </si>
  <si>
    <t>Poprawa konkurencyjności i poszerzenie oferty produktowej przedsiębiorstwa EUDARCAP, poprzez zakup innowacyjnej cyfrowej drukarki do odzieży oraz wprowadzenie nowoczesnej technologii produkcji</t>
  </si>
  <si>
    <t>Zborówek</t>
  </si>
  <si>
    <t>FIRMA PRODUKCYJNO-HANDLOWO-USŁUGOWA "EUDARCAP" DARIUSZ KOBOS</t>
  </si>
  <si>
    <t>r-zawarski@wp.pl</t>
  </si>
  <si>
    <t>RPSW.02.05.00-26-0161/16</t>
  </si>
  <si>
    <t>Wprowadzenie do asortymentu firmy innowacji produktowej jako nowość na rynku krajowym.</t>
  </si>
  <si>
    <t>Solec-Zdrój</t>
  </si>
  <si>
    <t>28-131</t>
  </si>
  <si>
    <t>PRZEDSIĘBIORSTWO EKSPLOATACYJNO – WYKONAWCZE „GRYSOL” SPÓŁKA CYWILNA</t>
  </si>
  <si>
    <t>macza11@wp.pl</t>
  </si>
  <si>
    <t>RPSW.02.05.00-26-0443/16</t>
  </si>
  <si>
    <t>Akacjowa</t>
  </si>
  <si>
    <t>Poprawa konkurencyjności i poszerzenie oferty usługowej poprzez zakup innowacyjnego sprzętu diagnostyczno - terapeutycznego do kompleksowego bezinwazyjnego leczenia skrzywień kręgosłupa</t>
  </si>
  <si>
    <t>MARIUSZ CZARNECKI "BIO"</t>
  </si>
  <si>
    <t>aqua.private.fund@gmail.com</t>
  </si>
  <si>
    <t>RPSW.02.05.00-26-0539/16</t>
  </si>
  <si>
    <t>Wzrost konkurencyjności firmy Aqua Private Fund poprzez wdrożenie innowacyjnej usługi wykonywania otworów wiertniczych pod pionowe kolektory pomp ciepła</t>
  </si>
  <si>
    <t>Huta Stara</t>
  </si>
  <si>
    <t>AQUA PRIVATE FUND SPÓŁKA Z OGRANICZONA ODPOWIEDZIALNOSCIA</t>
  </si>
  <si>
    <t>willa.rosochacz@vp.pl</t>
  </si>
  <si>
    <t>RPSW.02.05.00-26-0291/16</t>
  </si>
  <si>
    <t>Innowacyjne produkty ekożywienia dietetycznego w dostawie i na miejscu</t>
  </si>
  <si>
    <t>Brody</t>
  </si>
  <si>
    <t>Henryk-Szyb</t>
  </si>
  <si>
    <t>27-230</t>
  </si>
  <si>
    <t>EDYTA PRZYGODA WILLA ROSOCHACZ</t>
  </si>
  <si>
    <t>RPSW.02.05.00-26-0350/16</t>
  </si>
  <si>
    <t>Produkcja zestawu komponentów mineralnych i roślinnych do samodzielnego wykonania betonu konopnego i budowy</t>
  </si>
  <si>
    <t>NOWA INSTYTUT INNOWACJI SPÓŁKA Z OGRANICZONĄ ODPOWIEDZIALNOŚCIĄ</t>
  </si>
  <si>
    <t>skuteczne_dotacje@interia.pl</t>
  </si>
  <si>
    <t>RPSW.02.05.00-26-0424/16</t>
  </si>
  <si>
    <t>Wdrożenie innowacyjnych metod obróbki CNC elementów metalowych o skomplikowanej geometrii i zróżnicowanych wymiarach</t>
  </si>
  <si>
    <t>"MAC-TECH" SPÓŁKA CYWILNA MAREK ŚPIEWANEK I WSPÓLNIK</t>
  </si>
  <si>
    <t>biuro@granmal.eu</t>
  </si>
  <si>
    <t>RPSW.02.05.00-26-0131/16</t>
  </si>
  <si>
    <t>Zakup linii technologicznej do zmiany faktury na płaszczyźnie w kamieniu, składającej się z centrum obróbczego i boczkarki</t>
  </si>
  <si>
    <t>Lisów</t>
  </si>
  <si>
    <t>LESZEK SZCZERBA - GRANMAL ZAKŁAD OBRÓBKI KAMIENIA NATURALNEGO</t>
  </si>
  <si>
    <t>RPSW.02.05.00-26-0258/16</t>
  </si>
  <si>
    <t xml:space="preserve">Świętokrzyskie centrum turystyki prozdrowotnej dla osób w podeszłym wieku </t>
  </si>
  <si>
    <t>PRZEDSIĘBIORSTWO "NATOL" ANDRZEJ NAWROT</t>
  </si>
  <si>
    <t>RPSW.02.05.00-26-0598/16</t>
  </si>
  <si>
    <t>Rozwój PPH MARDREW Marcin Żądło poprzez uruchomienie innowacyjnego centrum wiercąco-frezująco-tnącego</t>
  </si>
  <si>
    <t>suski</t>
  </si>
  <si>
    <t>Jordanów - gmina wiejska</t>
  </si>
  <si>
    <t>Naprawa</t>
  </si>
  <si>
    <t>34-240</t>
  </si>
  <si>
    <t>MARCIN ŻĄDŁO MARDREW - PRZEDSIĘBIORSTWO PRODUKCYJNO - HANDLOWE</t>
  </si>
  <si>
    <t>biuro@loungetime.pl</t>
  </si>
  <si>
    <t>RPSW.02.05.00-26-0184/16</t>
  </si>
  <si>
    <t>Projekt AirLounge – zakup środków trwałych celem uruchomienia wysoce innowacyjnych usług dla branży MICE.</t>
  </si>
  <si>
    <t>31-403</t>
  </si>
  <si>
    <t>Kamienna</t>
  </si>
  <si>
    <t>ALTERBIZ SP. Z O.O.</t>
  </si>
  <si>
    <t>daga@3f8.pl</t>
  </si>
  <si>
    <t>RPSW.02.05.00-26-0205/16</t>
  </si>
  <si>
    <t>Wzrost konkurencyjności Gabinetu Okulistycznego, poprzez zakup specjalistycznego sprzętu medycznego i poszerzenie oferty usługowej o innowacyjne metody leczenia</t>
  </si>
  <si>
    <t>63A</t>
  </si>
  <si>
    <t>PRYWATNY GABINET OKULISTYCZNY DAGMARA WOŁOWIEC</t>
  </si>
  <si>
    <t>RPSW.02.05.00-26-0244/16</t>
  </si>
  <si>
    <t>Wprowadzenie na rynek innowacyjnej usługi w postaci obróbki metali za pomocą wody</t>
  </si>
  <si>
    <t>25-363</t>
  </si>
  <si>
    <t>CONFRATE SPÓŁKA Z OGRANICZONĄ ODPOWIEDZIALNOŚCIĄ</t>
  </si>
  <si>
    <t>tomasz.klimkiewicz@zlotarybka.info</t>
  </si>
  <si>
    <t>RPSW.02.05.00-26-0353/16</t>
  </si>
  <si>
    <t>Rozwój ŚWIĘTOKRZYSKIEGO CENTRUM REHABILITACJI I TERAPII "ZŁOTA RYBKA" - podniesienie konkurencyjności poprzez rozbudowę ośrodka, dywersyfikację działalności, wdrożenie innowacji usługowej oraz działań w zakresie inteligentnej specjalizacji turystyka zdrowotna i prozdrowotna</t>
  </si>
  <si>
    <t>Oblęgór</t>
  </si>
  <si>
    <t>Widoma</t>
  </si>
  <si>
    <t>"ZUZON" TOMASZ KLIMKIEWICZ</t>
  </si>
  <si>
    <t>lukasz.leszczynski@cracowconsulting.pl</t>
  </si>
  <si>
    <t>RPSW.02.05.00-26-0615/16</t>
  </si>
  <si>
    <t>Znaczący wzrost konkurencyjności firmy ATOM poprzez wdrożenie innowacji produktowej oraz procesowej na skalę krajową.</t>
  </si>
  <si>
    <t>Kolonia Piaski</t>
  </si>
  <si>
    <t>ATOM TOMASZ ZIELIŃSKI</t>
  </si>
  <si>
    <t>RPSW.02.05.00-26-0361/16</t>
  </si>
  <si>
    <t>25-516</t>
  </si>
  <si>
    <t>WIGRAF STUDIO JACEK SZCZEPANIAK</t>
  </si>
  <si>
    <t>al. IX Wieków Kielc</t>
  </si>
  <si>
    <t>a.dohojda@businesstrust.pl</t>
  </si>
  <si>
    <t>RPSW.02.05.00-26-0452/16</t>
  </si>
  <si>
    <t>Przedsiębiorstwo Produkcyjno-Usługowe ,,DEMATER” s.c. Maciej Chechelski; Krzysztof Sałek</t>
  </si>
  <si>
    <t>PRZEDSIĘBIORSTWO PRODUKCYJNO-USŁUGOWE ,,DEMATER” S.C. MACIEJ CHECHELSKI; KRZYSZTOF SAŁEK</t>
  </si>
  <si>
    <t>dominika.zglobien@gmail.com</t>
  </si>
  <si>
    <t>RPSW.02.05.00-26-0529/16</t>
  </si>
  <si>
    <t>Zakup innowacyjnego urządzenia do czyszczenia paneli fotowoltaicznych</t>
  </si>
  <si>
    <t>tarnowski</t>
  </si>
  <si>
    <t>Wojnicz</t>
  </si>
  <si>
    <t>Biadoliny Radłowskie</t>
  </si>
  <si>
    <t>32-828</t>
  </si>
  <si>
    <t>KRAK - WIT SP. Z O.O.</t>
  </si>
  <si>
    <t>kr.kosetecki@wp.pl</t>
  </si>
  <si>
    <t>RPSW.02.05.00-26-0607/16</t>
  </si>
  <si>
    <t>Wzrost konkurencyjności Z.P.H.U. K&amp;R PROFIL s.c. poprzez wdrożenie innowacyjnej technologii produkcji nowych produktów przeznaczonych dla budownictwa energooszczędnego</t>
  </si>
  <si>
    <t>ZAKŁAD PRODUKCYJNO-HANDLOWO-USŁUGOWY K&amp;R PROFIL</t>
  </si>
  <si>
    <t/>
  </si>
  <si>
    <t>cudzik.krzysztof@gmail.com</t>
  </si>
  <si>
    <t>RPSW.02.05.00-26-0033/16</t>
  </si>
  <si>
    <t>Stworzenie Klinki Anti-Aging jako poszerzenie oferty Ostrowieckiego Centrum Medycznego poprzez zakup innowacyjnego sprzętu służącego poprawie wyglądu, stanu fizycznego, profilaktyki chorób i sposobu życia.</t>
  </si>
  <si>
    <t>Iłżecka</t>
  </si>
  <si>
    <t>31A</t>
  </si>
  <si>
    <t>OSTROWIECKIE CENTRUM MEDYCZNE SPÓŁKA CYWILNA ANNA OLECH-CUDZIK, KRZYSZTOF CUDZIK</t>
  </si>
  <si>
    <t>tawol-cezar@wp.pl</t>
  </si>
  <si>
    <t>RPSW.02.05.00-26-0058/16</t>
  </si>
  <si>
    <t>Zakup innowacyjnych maszyn do formowania kolan na zimno źródłem sukcesu firmy TAWOL na europejskim i światowym rynku</t>
  </si>
  <si>
    <t>Radkowska</t>
  </si>
  <si>
    <t>PRZEDSIĘBIORSTWO PRODUKCYJNO – USŁUGOWO-HANDLOWE „TAWOL” M. BAJEK, C. BAJEK, D. PIEGZA SPÓŁKA JAWNA</t>
  </si>
  <si>
    <t>pkalit@poczta.fm</t>
  </si>
  <si>
    <t>RPSW.02.05.00-26-0063/16</t>
  </si>
  <si>
    <t>Zakup nowych maszyn i oprogramowania, niezbędnych do wprowadzenia nowego, innowacyjnego produktu, celem poprawy konkurencyjności i wzrostu zatrudnienia firmy „DEMAROL-ZIELONKI”</t>
  </si>
  <si>
    <t>Zielonki</t>
  </si>
  <si>
    <t>2B</t>
  </si>
  <si>
    <t>PRZEDSIĘBIORSTWO PRODUKCYJNO-USŁUGOWO-HANDLOWE "DEMAROL-ZIELONKI" MAREK DZIEKAN</t>
  </si>
  <si>
    <t>zamelzme@gmail.com</t>
  </si>
  <si>
    <t>RPSW.02.05.00-26-0074/16</t>
  </si>
  <si>
    <t>Wdrożenie produkcji innowacyjnych narzędzi do obróbki skrawaniem.</t>
  </si>
  <si>
    <t>Paryska</t>
  </si>
  <si>
    <t>ZAKŁAD MECHANICZNO-ELEKTROMECHANICZNY ZAMEL ANDRZEJ SKORUPKA</t>
  </si>
  <si>
    <t>RPSW.02.05.00-26-0090/16</t>
  </si>
  <si>
    <t>Wprowadzenie na rynek nowej gamy produktów montażowych do systemów lekkiej zabudowy</t>
  </si>
  <si>
    <t>DELKAR SPÓŁKA Z OGRANICZONĄ ODPOWIEDZIALNOŚCIĄ</t>
  </si>
  <si>
    <t>k.kosalgarbacz@gmail.com</t>
  </si>
  <si>
    <t>RPSW.02.05.00-26-0155/16</t>
  </si>
  <si>
    <t>Zasadnicze podniesienie konkurencyjności i innowacyjności firmy Bartpol - wdrożenie innowacji produktowych i procesowych.</t>
  </si>
  <si>
    <t>Wiosenna</t>
  </si>
  <si>
    <t>FIRMA HANDLOWO-USŁUGOWA "BARTPOL" - BARTOSZ GRUSZKA</t>
  </si>
  <si>
    <t>19C</t>
  </si>
  <si>
    <t>wczep@o2.pl</t>
  </si>
  <si>
    <t>RPSW.02.05.00-26-0199/16</t>
  </si>
  <si>
    <t>Wzrost innowacyjności i konkurencyjności ALUCO SYSTEM poprzez wdrożenie do produkcji systemu innowacyjnych świetlików dachowych ALUCO SKYLIGHT THERM</t>
  </si>
  <si>
    <t>25-811</t>
  </si>
  <si>
    <t>Pańska</t>
  </si>
  <si>
    <t>"ALUCO SYSTEM" SPÓŁKA Z OGRANICZONĄ ODPOWIEDZIALNOŚCIĄ</t>
  </si>
  <si>
    <t>slawek.michalczyk@wp.pl</t>
  </si>
  <si>
    <t>RPSW.02.05.00-26-0240/16</t>
  </si>
  <si>
    <t>Zakup innowacyjnej maszyny Ploter Frezujący Professional 2030 dla rozwoju Firmy Handlowo - Usługowej Dorota Wójcik</t>
  </si>
  <si>
    <t>Pierzchnica</t>
  </si>
  <si>
    <t>Ujny</t>
  </si>
  <si>
    <t>26-015</t>
  </si>
  <si>
    <t>FIRMA HANDLOWO - USŁUGOWA DOROTA WOJCIK</t>
  </si>
  <si>
    <t>aneta.kraczkowska@consultrix.com.pl</t>
  </si>
  <si>
    <t>RPSW.02.05.00-26-0247/16</t>
  </si>
  <si>
    <t>Wzrost innowacyjności Świętokrzyskiego Centrum Badania Jakości Sp. z o.o. poprzez uruchomienie nowej usługi  badań izotopowych prowadzonych z zastosowaniem laboratoriów mobilnych</t>
  </si>
  <si>
    <t>Aleja Solidarności</t>
  </si>
  <si>
    <t>ŚWIĘTOKRZYSKIE CENTRUM BADANIA JAKOŚCI SPÓŁKA Z OGRANICZONĄ ODPOWIEDZIALNOŚCIĄ</t>
  </si>
  <si>
    <t>vtech@poczta.fm</t>
  </si>
  <si>
    <t>RPSW.02.05.00-26-0283/16</t>
  </si>
  <si>
    <t>Rozwój firmy ELTOX poprzez zakup nowoczesnej komory śrutowniczej i urządzeń towarzyszących.</t>
  </si>
  <si>
    <t>„ELTOX” TOMASZ MOLENDA, MAŁGORZATA MOLENDA SPÓŁKA CYWILNA</t>
  </si>
  <si>
    <t>joanna.pisula@biuro-grant.pl</t>
  </si>
  <si>
    <t>RPSW.02.05.00-26-0285/16</t>
  </si>
  <si>
    <t xml:space="preserve">Zakup Wytwórni emulsji asfaltowej i wdrożenie innowacyjnego produktu w "Budromost - Starachowice" Sp. z o. o. </t>
  </si>
  <si>
    <t>Św. Rocha</t>
  </si>
  <si>
    <t>"BUDROMOST - STARACHOWICE" SPÓŁKA Z OGRANICZONĄ ODPOWIEDZIALNOSCIĄ</t>
  </si>
  <si>
    <t>marketing@chematex.pl</t>
  </si>
  <si>
    <t>RPSW.02.05.00-26-0293/16</t>
  </si>
  <si>
    <t>Uruchomienie produkcji innowacyjnych prefabrykatów ogniotrwałych do zabudowy energooszczędnych kominków</t>
  </si>
  <si>
    <t>26-400</t>
  </si>
  <si>
    <t>Żabia</t>
  </si>
  <si>
    <t>„CHEMATEX” SPÓŁKA Z OGRANICZONĄ ODPOWIEDZIALNOŚCIĄ</t>
  </si>
  <si>
    <t>RPSW.02.05.00-26-0314/16</t>
  </si>
  <si>
    <t>Wprowadzenie na rynek nowego pieczywa pszenno- żytniego o zwiększonej aktywności odżywczej i biologicznej z funkcją neutralizacji wolnych rodników</t>
  </si>
  <si>
    <t>30 A</t>
  </si>
  <si>
    <t>PIEKARNIA BIAŁOGON JACEK IWANOWSKI</t>
  </si>
  <si>
    <t>stylkrasniow25@gmail.com</t>
  </si>
  <si>
    <t>RPSW.02.05.00-26-0422/16</t>
  </si>
  <si>
    <t>Rozwój sektora MICE poprzez organizację mobilnych targów, wystaw, konferencji</t>
  </si>
  <si>
    <t>Opatowiec</t>
  </si>
  <si>
    <t>Kraśniów</t>
  </si>
  <si>
    <t>28-520</t>
  </si>
  <si>
    <t>FIRMA HANDLOWO USŁUGOWA STYL KORDIAN WIŚNIEWSKI</t>
  </si>
  <si>
    <t>niechcial@poczta.fm</t>
  </si>
  <si>
    <t>RPSW.02.05.00-26-0499/16</t>
  </si>
  <si>
    <t>Kompleksowa diagnostyka oraz serwis silników i maszyn</t>
  </si>
  <si>
    <t>CEZARY NIECHCIAŁ - ZAKŁAD ELEKTROMECHANICZNY</t>
  </si>
  <si>
    <t>cncplusspzoo@gmail.com</t>
  </si>
  <si>
    <t>RPSW.02.05.00-26-0560/16</t>
  </si>
  <si>
    <t>Obrabiarka CNC</t>
  </si>
  <si>
    <t>CNC PLUS SPÓŁKA Z OGRANICZONĄ ODPOWIEDZIALNOŚCIĄ</t>
  </si>
  <si>
    <t>Lp.</t>
  </si>
  <si>
    <t>Oceniający 1</t>
  </si>
  <si>
    <t>Oceniający 2</t>
  </si>
  <si>
    <t>Proponowana kwota dofinansowania</t>
  </si>
  <si>
    <t>Wzrost konkurencyjności firmy Tevor S.A. poprzez wytworzenie innowacyjnych produktów przeznaczonych na rynek motoryzacyjnym w oparciu o zakup maszyn i urządzeń, wartości materialnych i prawnych oraz wzrost zatrudnienia w celu utworzenia nowej linii technologicznej.</t>
  </si>
  <si>
    <t>TEVOR SPÓŁKA AKCYJNA</t>
  </si>
  <si>
    <t>RPSW.02.05.00-26-0622/16</t>
  </si>
  <si>
    <t>122D</t>
  </si>
  <si>
    <t>26-111</t>
  </si>
  <si>
    <t>RPSW.02.05.00-26-0084/16</t>
  </si>
  <si>
    <t>Zasadnicza zmiana procesu produkcji poprzez zastosowanie innowacyjnych i ekologicznych technologii w produkcji napojów bezalkoholowych</t>
  </si>
  <si>
    <t>DRINKFOOD SPÓŁKA Z OGRANICZONĄ ODPOWIEDZIALNOŚCIĄ</t>
  </si>
  <si>
    <t>Tytusa Chałubińskiego</t>
  </si>
  <si>
    <t>00-613</t>
  </si>
  <si>
    <t>RPSW.02.05.00-26-0319/16</t>
  </si>
  <si>
    <t>Wprowadzenie innowacyjnego produktu dotyczącego systemów ścian działowych dla nowoczesnych przestrzeni biurowych w kontekście rozwoju inteligentnych specjalizacji przemysłu metalowo-odlewniczego oraz zasobooszczędnego budownictwa</t>
  </si>
  <si>
    <t>VITRINTEC SPÓŁKA Z OGRANICZONĄ ODPOWIEDZIALNOŚCIĄ</t>
  </si>
  <si>
    <t>RPSW.02.05.00-26-0267/16</t>
  </si>
  <si>
    <t>Zakup maszyny do produkcji innowacyjnego produktu jakim jest asfalt specjalny o podwyższonym module sztywności.</t>
  </si>
  <si>
    <t>DARIUSZ KOWAL FABRYKA PARASOLI "PARASOL"</t>
  </si>
  <si>
    <t>RPSW.02.05.00-26-0238/16</t>
  </si>
  <si>
    <t>Zakup  nowoczesnych urządzeń medycznych sposobem na poszerzenie oferty Niepublicznego Zakładu Opieki Zdrowotnej „Gabinety Medyczne” o innowacyjne usługi medyczne</t>
  </si>
  <si>
    <t>NIEPUBLICZNY ZAKŁAD OPIEKI ZDROWOTNEJ "GABINETY MEDYCZNE" KAŁKA KRZYSZTOF, DOROCIAK-KAŁKA AGATA</t>
  </si>
  <si>
    <t>dr Ignacego Kwarty</t>
  </si>
  <si>
    <t>RPSW.02.05.00-26-0209/16</t>
  </si>
  <si>
    <t>RPSW.02.05.00-26-0185/16</t>
  </si>
  <si>
    <t>RPSW.02.05.00-26-0566/16</t>
  </si>
  <si>
    <t>Zakup sprzętu audiowizualnego oraz oprogramowania w celu wprowadzenia do oferty usługi nowej i udoskonalonej przez SQM Sp. z o.o. sp. k.</t>
  </si>
  <si>
    <t>Zakup specjalistycznych maszyn i urządzeń umożliwiających pierwsze wdrożenie do produkcji w skali europejskiej innowacyjnego wielkoformatowego nośnika reklamowego INTISE bazującego na proekologicznym materiale poliestrowym</t>
  </si>
  <si>
    <t>AGRO-ACTIV nowa linia nawozów na rynku w segmencie hobby i rolnictwa</t>
  </si>
  <si>
    <t>al. 29 Listopada</t>
  </si>
  <si>
    <t>31-406</t>
  </si>
  <si>
    <t>Mostowa</t>
  </si>
  <si>
    <t>61-684</t>
  </si>
  <si>
    <t>AGRO-ACTIV SPÓŁKA Z OGRANICZONĄ ODPOWIEDZIALNOŚCIĄ</t>
  </si>
  <si>
    <t>GRUPA KLONEX SPÓŁKA Z OGRANICZONĄ ODPOWIEDZIALNOŚCIĄ SPÓŁKA KOMANDYTOWA</t>
  </si>
  <si>
    <t>SQM SPÓŁKA Z OGRANICZONĄ ODPOWIEDZIALNOŚCIĄ SPÓŁKA KOMANDYTOWA</t>
  </si>
  <si>
    <t>Wynik oceny</t>
  </si>
  <si>
    <t>3 ex aequo</t>
  </si>
  <si>
    <t>20 ex aequo</t>
  </si>
  <si>
    <t>25 ex aequo</t>
  </si>
  <si>
    <t>Novum technologii druku cyfrowego konsolidacją krajowej i eksportowej oferty na rynku usług poligraficznych.</t>
  </si>
  <si>
    <t>Rozwój przedsiębiorstwa BIZNES CONSULT Katarzyna Mika-Kantor poprzez zakup innowacyjnych środków trwałych i wprowadzenie nowych usług</t>
  </si>
  <si>
    <t>Wdrożenie innowacyjnych technologii projektowania i produkcji przyrządów i narzędzi</t>
  </si>
  <si>
    <t>Klinczowanie – innowacja w produkcji sit i filtrów</t>
  </si>
  <si>
    <t xml:space="preserve">‘Rozwój firmy poprzez rozszerzenie dotychczasowej oferty o usługi w zakresie architektury oraz utworzenie kolekcji projektów gotowych domów jednorodzinnych pasywnych i niskoenergetycznych (sprzedawanych via Internet)’ </t>
  </si>
  <si>
    <t>Projekty wybrane do dofinansowania</t>
  </si>
  <si>
    <t>EUROSTEEL SPÓŁKA Z OGRANICZONĄ ODPOWIEDZIALNOŚCIĄ</t>
  </si>
  <si>
    <t>Wdrożenie innowacji produktowych i procesowych w wyniku zakupu nowoczesnych maszyn do cięcia strumieniem wody i gięcia na zimno</t>
  </si>
  <si>
    <t>RPSW.02.05.00-26-0204/16</t>
  </si>
  <si>
    <t>DJ- INWESTBUD DARIUSZ JAWOR</t>
  </si>
  <si>
    <t>Wdrażanie innowacyjnych rozwiazań w celu zapewnienia wysokiej jakosci usług budowlanych opartych na zasobooszczędnym budownictwie</t>
  </si>
  <si>
    <t>CENTRUM KAMIENIA "DĄBRÓWKA" JANINA LESIŃSKA</t>
  </si>
  <si>
    <t>BALKAR TECHNOLOGY SP. Z O.O.</t>
  </si>
  <si>
    <t>Rozwój Spółki poprzez rozszerzenie oferty o nowe produkty – klapy dymowe, kasety elewacyjne, kształtowe obróbki blacharskie i inne detale metalowe w oparciu o wdrożenie nowej technologii produkcji wyrobów</t>
  </si>
  <si>
    <t>FPHU KRYSZTAŁ ANNA SZCZYPIOR</t>
  </si>
  <si>
    <t>Zakup nowoczesnych urządzeń i rozbudowa hali drogą do wprowadzenia innowacyjnych produktów</t>
  </si>
  <si>
    <t>ENERPOR SP. Z O.O.</t>
  </si>
  <si>
    <t>Uruchomienie produkcji płyt styropianowych ze spienionego polistyreny w powierzchnia ulepszaną cieplnie</t>
  </si>
  <si>
    <t>RPSW.02.05.00-26-0041/16</t>
  </si>
  <si>
    <t>RPSW.02.05.00-26-0025/16</t>
  </si>
  <si>
    <t>RPSW.02.05.00-26-0621/16</t>
  </si>
  <si>
    <t>RPSW.02.05.00-26-0554/16</t>
  </si>
  <si>
    <t>RPSW.02.05.00-26-0053/16</t>
  </si>
  <si>
    <t>RPSW.02.05.00-26-0606/16</t>
  </si>
  <si>
    <t xml:space="preserve">Podniesienie jakości usług medycznych w województwie świętokrzyskim poprzez utworzenie Ginekologicznego Centrum Nastolatki </t>
  </si>
  <si>
    <t>INDYWIDUALNA SPECJALISTYCZNA PRAKTYKA LEKARSKA MARIA BRYŁA</t>
  </si>
  <si>
    <t>Poprawa konkurencyjności i poszerzenie oferty produktowej przedsiębiorstwa Centrum Kamienia " Dąbrówka" poprzez zakup innowacyjnych maszyn</t>
  </si>
  <si>
    <t>Wnioski umieszczone na liście po procedurze odwoławczej dotyczącej oceny merytorycznej</t>
  </si>
  <si>
    <t>RPSW.02.05.00-26-0214/16</t>
  </si>
  <si>
    <t>PRYWATNY GABINET CHIRURGICZNY JACEK SALWOWSKI</t>
  </si>
  <si>
    <t>RPSW.02.05.00-26-0187/16</t>
  </si>
  <si>
    <t>PIOTR PIETRUSIEWICZ AIMEX</t>
  </si>
  <si>
    <t>RPSW.02.05.00-26-0496/16</t>
  </si>
  <si>
    <t>Granulat wapniowo-magnezowy – innowacyjny nawóz wykorzystywany w rolnictwie ekologicznym</t>
  </si>
  <si>
    <t xml:space="preserve">PRZEDSIĘBIORSTWO WIELOBRANŻOWE "RAF-POL" EXPORT-IMPORT RAFAŁ CHRUŚCIEL  </t>
  </si>
  <si>
    <t>RPSW.02.05.00-26-0343/16</t>
  </si>
  <si>
    <t>"BUDWOJ SPÓŁKA Z OGRANICZONĄ ODPOWIEDZIALNOŚCIĄ" SPÓŁKA KOMANDYTOWA</t>
  </si>
  <si>
    <t>Wdrożenie innowacyjnej technologii recyklingu betonu</t>
  </si>
  <si>
    <t>Wzrost konkurencyjności prywatnej praktyki lekarskiej poprzez świadczenie nowych usług oraz nowych metod leczenia żylaków</t>
  </si>
  <si>
    <t>Wdrożenie innowacji technologicznej w przedsiębiorstwie AIMEX poprzez zakup urządzeń służących do obróbki metali</t>
  </si>
  <si>
    <t>RPSW.02.05.00-26-0117/16</t>
  </si>
  <si>
    <t>SYNCO MATEUSZ GÓRECKI</t>
  </si>
  <si>
    <t>Zakup środków trwałych w celu rozwoju przedsiębiorstwa poprzez wprowadzenie innowacyjnych usług o charakterze prozdrowotnym ukierunkowanych na rekreację na świeżym powietrzu.</t>
  </si>
  <si>
    <t>RPSW.02.05.00-26-0558/16</t>
  </si>
  <si>
    <t>PRZEDSIĘBIORSTWO BUDOWLANO-USŁUGOWE "HEMA" MARIUSZ KLIMEK</t>
  </si>
  <si>
    <t>Budowa Małej Elektrowni Wodnej na kanale "Młynówka" szansą na rozwój energetyki przyjaznej środowisku.</t>
  </si>
  <si>
    <t>SUMA:</t>
  </si>
  <si>
    <t>RPSW.02.05.00-26-0584/16</t>
  </si>
  <si>
    <t>AUTO-TEC SPÓŁKA Z OGRANICZONĄ ODPOWIEDZIALNOŚCIĄ</t>
  </si>
  <si>
    <t xml:space="preserve">Wdrożenie produkcji kompletnych lusterek samochodowych na bazie odlewów ciśnieniowych. </t>
  </si>
  <si>
    <t>RPSW.02.05.00-26-0008/16</t>
  </si>
  <si>
    <t xml:space="preserve">DERMEDIC JACEK ZDYBSKI  </t>
  </si>
  <si>
    <t>Wprowadzenie usług laserowej terapii blizn pooparzeniowych, urazowych i innych oraz wrodzonych malformacji naczyniowych na twarzy i ciele u dzieci, młodzieży i dorosłych przy pomocy laserów CO2, naczyniowych i diodowych</t>
  </si>
  <si>
    <t>AGRICULTURA SP. Z O.O.</t>
  </si>
  <si>
    <t>INNOWACYJNE nawozy dolistne - AGRI.</t>
  </si>
  <si>
    <t xml:space="preserve">RPSW.02.05.00-26-0532/16 </t>
  </si>
  <si>
    <t>RPSW.02.05.00-26-0442/16</t>
  </si>
  <si>
    <t>"AURORE STRAPART BROWAR"</t>
  </si>
  <si>
    <t xml:space="preserve">Kurozwęckie piwo – regionalny produkt z konopi i chmielu </t>
  </si>
  <si>
    <t>RPSW.02.05.00-26-0454/16</t>
  </si>
  <si>
    <t>RESSTIAL SP. Z O.O.</t>
  </si>
  <si>
    <t>Innowacyjna obróbka metali przy użyciu wieloosiowej maszyny z elektroniczną formą sprzedaży</t>
  </si>
  <si>
    <t>RPSW.02.05.00-26-0166/16</t>
  </si>
  <si>
    <t>MARI-DENT JOANNA STOKOWIEC-GAD</t>
  </si>
  <si>
    <t>Wprowadzenie nowych usług stomatologicznych do oferty gabinetu Mari Dent poprzez zakup innowacyjnego wyposażenia wraz z oprogramowaniem do zarządzania.</t>
  </si>
  <si>
    <t>Żeromskiego</t>
  </si>
  <si>
    <t>15 ex aequo</t>
  </si>
  <si>
    <t>8 ex aequo</t>
  </si>
  <si>
    <t>6 ex aequo</t>
  </si>
  <si>
    <t>RPSW.02.05.00-26-0448/16</t>
  </si>
  <si>
    <t>MAPPING MICHAEL POPIEL-DE BOISGELIN</t>
  </si>
  <si>
    <t>Mapping - światło i dźwięk ożywia budynki i budowle</t>
  </si>
  <si>
    <t>RPSW.02.05.00-26-0014/16</t>
  </si>
  <si>
    <t>RPSW.02.05.00-26-0388/16</t>
  </si>
  <si>
    <t>RPSW.02.05.00-26-0015/16</t>
  </si>
  <si>
    <t>ŁUKASZ PAKUŁA STACJA OBSŁUGI POJAZDÓW PACAR SERVIS</t>
  </si>
  <si>
    <t>RE VITAE MEDYCYNA ESTETYCZNA I CHIRURGIA PLASTYCZNA SPÓŁKA Z OGRANICZONĄ ODPOWIEDZIALNOŚCIĄ</t>
  </si>
  <si>
    <t>ESTEDENT STOMATOLOGIA RODZINNA KLAUDIA STASZCZYK, PAWEŁ STASZCZYK S.C.</t>
  </si>
  <si>
    <t>Podniesienie konkurencyjności Pacar Servis poprzez rozszerzenie oferty o nowe usługi i udoskonalone produkty oparte na innowacyjnych rozwiązaniach</t>
  </si>
  <si>
    <t>Innowacyjne metody laserowe w medycynie estetycznej i chirurgii plastycznej szansą dla rozwoju Turystyki Medycznej Woj. Świętokrzyskiego.</t>
  </si>
  <si>
    <t>Wprowadzenie innowacji produktowych, procesowych, marketingowych i organizacyjnych w diagnozowaniu i odbudowie protetycznej</t>
  </si>
  <si>
    <t>25-389</t>
  </si>
  <si>
    <t>Wojska Polskiego</t>
  </si>
  <si>
    <t>RPSW.02.05.00-26-0222/16</t>
  </si>
  <si>
    <t>ENDIVIO SPÓŁKA Z OGRANICZONĄ ODPOWIEDZIALNOŚCIĄ</t>
  </si>
  <si>
    <t xml:space="preserve">Uruchomienie produkcji drukarek 3D na szeroką skalę szansą na rozwój firmy ENDIVIO Sp. z o.o. </t>
  </si>
  <si>
    <t>31-523</t>
  </si>
  <si>
    <t>25A</t>
  </si>
  <si>
    <t>RPSW.02.05.00-26-0494/16</t>
  </si>
  <si>
    <t>Innowacyjne elewacje z wielkoformatowych płyt ceramicznych sposobem na zasobooszczędne budownictwo</t>
  </si>
  <si>
    <t>FURMANEK TRADING SPÓŁKA JAWNA</t>
  </si>
  <si>
    <t>ELKAM PRODUCENT REKLAM MARCIN KAMIŃSKI</t>
  </si>
  <si>
    <t>RPSW.02.05.00-26-0242/16</t>
  </si>
  <si>
    <t>Poszerzenie modelu biznesowego firmy Elkam Producent Reklam poprzez wdrożenie do produkcji nowoczesnych innowacyjnych urządzeń w celu wprowadzenia na rynek nowych produktów o zasięgu ponad krajowym, usprawnienia procesu produkcji  oraz implementację nowego kanału sprzedaży produktów.</t>
  </si>
  <si>
    <t>PRZEDSIĘBIORSTWO PROJEKTOWANIA I MONTAŻU PROMONT SERWIS SPÓŁKA Z OGRANICZONĄ ODPOWIEDZIALNOŚCIĄ</t>
  </si>
  <si>
    <t>RPSW.02.05.00-26-0067/16</t>
  </si>
  <si>
    <t>Zastosowanie metody PTW w chirurgii estetycznej szansą na rozwój turystyki medycznej</t>
  </si>
  <si>
    <t>RPSW.02.05.00-26-0001/16</t>
  </si>
  <si>
    <t>PAWEŁ PĘKALA "EKOPROMEX M&amp;P PĘKALA"</t>
  </si>
  <si>
    <t>Zakup nowoczesnego sprzętu do innowacyjnych, proekologicznych robót budowlanych</t>
  </si>
  <si>
    <t>30 ex aequo</t>
  </si>
  <si>
    <t>35 ex aequo</t>
  </si>
  <si>
    <t>39 ex aequo</t>
  </si>
  <si>
    <t>43 ex aequo</t>
  </si>
  <si>
    <t>46 ex aequo</t>
  </si>
  <si>
    <t>50 ex aequo</t>
  </si>
  <si>
    <t>52 ex aequo</t>
  </si>
  <si>
    <t>58 ex aequo</t>
  </si>
  <si>
    <t>60 ex aequo</t>
  </si>
  <si>
    <t>63 ex aequo</t>
  </si>
  <si>
    <t>67 ex aequo</t>
  </si>
  <si>
    <t>71 ex aequo</t>
  </si>
  <si>
    <t>75 ex aequo</t>
  </si>
  <si>
    <t>84 ex aequo</t>
  </si>
  <si>
    <t>87 ex aequo</t>
  </si>
  <si>
    <t>100 ex aequo</t>
  </si>
  <si>
    <t>105 ex aequo</t>
  </si>
  <si>
    <t>107 ex aequo</t>
  </si>
  <si>
    <t>109 ex aequo</t>
  </si>
  <si>
    <t>118 ex aequo</t>
  </si>
  <si>
    <t>121 ex aequo</t>
  </si>
  <si>
    <t>123 ex aequo</t>
  </si>
  <si>
    <t>127 ex aequo</t>
  </si>
  <si>
    <t>131 ex aequo</t>
  </si>
  <si>
    <t>135 ex aequo</t>
  </si>
  <si>
    <t>138 ex aequo</t>
  </si>
  <si>
    <t>140 ex aequo</t>
  </si>
  <si>
    <t>142 ex aequo</t>
  </si>
  <si>
    <t>149 ex aequo</t>
  </si>
  <si>
    <t>159 ex aequo</t>
  </si>
  <si>
    <t>Załącznik do Uchwały nr 465/19 z dnia 10 kwietnia 2019 r. stanowiący jednocześnie załącznik nr 2 do Uchwały nr 2276/17 Zarządu Województwa Świętokrzyskiego z dnia 1 lutego 2017 roku w sprawie rozstrzygnięcia konkursu, zwiększenia poziomu środków przeznaczonych do zakontraktowania w ramach konkursu i wyboru projektów do dofinansowania w ramach jednoetapowego konkursu zamkniętego nr RPSW.02.05.00-IZ.00-26-030/16 w ramach Osi Priorytetowej 2 – Konkurencyjna gospodarka Działania 2.5 Wsparcie inwestycyjne sektora MŚP Regionalnego Programu Operacyjnego Województwa Świętokrzyskiego na lata 2014 –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</si>
</sst>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\ yyyy"/>
    <numFmt numFmtId="165" formatCode="#,##0.00\ [$zł-415];\-#,##0.00\ [$zł-415]"/>
    <numFmt numFmtId="166" formatCode="#,##0.00\ &quot;zł&quot;"/>
  </numFmts>
  <fonts count="9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20"/>
      <name val="Arial"/>
      <family val="1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0" fillId="0" borderId="3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9" fontId="0" fillId="0" borderId="4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7"/>
  <sheetViews>
    <sheetView tabSelected="1" zoomScaleNormal="100" zoomScaleSheetLayoutView="100" workbookViewId="0">
      <selection activeCell="D4" sqref="D4"/>
    </sheetView>
  </sheetViews>
  <sheetFormatPr defaultRowHeight="14.25" x14ac:dyDescent="0.2"/>
  <cols>
    <col min="1" max="1" width="7.5" style="1" bestFit="1" customWidth="1"/>
    <col min="2" max="2" width="35.625" style="1" hidden="1" customWidth="1"/>
    <col min="3" max="3" width="18.375" style="1" customWidth="1"/>
    <col min="4" max="4" width="36.625" style="1" customWidth="1"/>
    <col min="5" max="5" width="51.75" style="1" customWidth="1"/>
    <col min="6" max="6" width="19.875" style="1" bestFit="1" customWidth="1"/>
    <col min="7" max="7" width="18.875" style="1" bestFit="1" customWidth="1"/>
    <col min="8" max="8" width="19.625" style="1" bestFit="1" customWidth="1"/>
    <col min="9" max="9" width="10" style="1" bestFit="1" customWidth="1"/>
    <col min="10" max="10" width="10" style="1" hidden="1" customWidth="1"/>
    <col min="11" max="11" width="33.875" style="1" hidden="1" customWidth="1"/>
    <col min="12" max="13" width="24.875" style="1" hidden="1" customWidth="1"/>
    <col min="14" max="14" width="32" style="1" hidden="1" customWidth="1"/>
    <col min="15" max="15" width="10" style="1" hidden="1" customWidth="1"/>
    <col min="16" max="16" width="28.375" style="1" hidden="1" customWidth="1"/>
    <col min="17" max="18" width="10" style="1" hidden="1" customWidth="1"/>
    <col min="19" max="20" width="15.25" style="1" hidden="1" customWidth="1"/>
    <col min="21" max="22" width="15" style="1" hidden="1" customWidth="1"/>
    <col min="23" max="23" width="17.5" style="5" hidden="1" customWidth="1"/>
    <col min="24" max="24" width="10.75" style="1" hidden="1" customWidth="1"/>
    <col min="25" max="25" width="10.875" style="1" bestFit="1" customWidth="1"/>
    <col min="26" max="26" width="25.75" style="4" customWidth="1"/>
    <col min="27" max="16384" width="9" style="1"/>
  </cols>
  <sheetData>
    <row r="1" spans="1:26" ht="63.75" customHeight="1" x14ac:dyDescent="0.2">
      <c r="A1" s="46" t="s">
        <v>1142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57.75" customHeight="1" x14ac:dyDescent="0.2">
      <c r="A2" s="38" t="s">
        <v>971</v>
      </c>
      <c r="B2" s="38" t="s">
        <v>0</v>
      </c>
      <c r="C2" s="38" t="s">
        <v>1</v>
      </c>
      <c r="D2" s="38" t="s">
        <v>20</v>
      </c>
      <c r="E2" s="38" t="s">
        <v>2</v>
      </c>
      <c r="F2" s="38" t="s">
        <v>3</v>
      </c>
      <c r="G2" s="38" t="s">
        <v>4</v>
      </c>
      <c r="H2" s="38" t="s">
        <v>5</v>
      </c>
      <c r="I2" s="38" t="s">
        <v>6</v>
      </c>
      <c r="J2" s="38" t="s">
        <v>7</v>
      </c>
      <c r="K2" s="38" t="s">
        <v>8</v>
      </c>
      <c r="L2" s="38" t="s">
        <v>9</v>
      </c>
      <c r="M2" s="38" t="s">
        <v>10</v>
      </c>
      <c r="N2" s="38" t="s">
        <v>11</v>
      </c>
      <c r="O2" s="38" t="s">
        <v>12</v>
      </c>
      <c r="P2" s="38" t="s">
        <v>13</v>
      </c>
      <c r="Q2" s="38" t="s">
        <v>14</v>
      </c>
      <c r="R2" s="38" t="s">
        <v>15</v>
      </c>
      <c r="S2" s="38" t="s">
        <v>16</v>
      </c>
      <c r="T2" s="38" t="s">
        <v>17</v>
      </c>
      <c r="U2" s="38" t="s">
        <v>18</v>
      </c>
      <c r="V2" s="38" t="s">
        <v>19</v>
      </c>
      <c r="W2" s="38" t="s">
        <v>972</v>
      </c>
      <c r="X2" s="38" t="s">
        <v>973</v>
      </c>
      <c r="Y2" s="38" t="s">
        <v>1008</v>
      </c>
      <c r="Z2" s="39" t="s">
        <v>974</v>
      </c>
    </row>
    <row r="3" spans="1:26" ht="27.75" customHeight="1" x14ac:dyDescent="0.2">
      <c r="A3" s="47" t="s">
        <v>1017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</row>
    <row r="4" spans="1:26" ht="57.75" customHeight="1" x14ac:dyDescent="0.2">
      <c r="A4" s="30">
        <v>1</v>
      </c>
      <c r="B4" s="30" t="s">
        <v>359</v>
      </c>
      <c r="C4" s="30" t="s">
        <v>360</v>
      </c>
      <c r="D4" s="30" t="s">
        <v>363</v>
      </c>
      <c r="E4" s="30" t="s">
        <v>361</v>
      </c>
      <c r="F4" s="6">
        <v>898007.01</v>
      </c>
      <c r="G4" s="6">
        <v>726087</v>
      </c>
      <c r="H4" s="6">
        <v>580869.6</v>
      </c>
      <c r="I4" s="7">
        <v>0.8</v>
      </c>
      <c r="J4" s="30" t="s">
        <v>25</v>
      </c>
      <c r="K4" s="30" t="s">
        <v>26</v>
      </c>
      <c r="L4" s="30" t="s">
        <v>116</v>
      </c>
      <c r="M4" s="30" t="s">
        <v>314</v>
      </c>
      <c r="N4" s="30" t="s">
        <v>314</v>
      </c>
      <c r="O4" s="30" t="s">
        <v>315</v>
      </c>
      <c r="P4" s="30" t="s">
        <v>362</v>
      </c>
      <c r="Q4" s="30">
        <v>43</v>
      </c>
      <c r="R4" s="30">
        <v>1</v>
      </c>
      <c r="S4" s="30">
        <v>792333946</v>
      </c>
      <c r="T4" s="30" t="s">
        <v>887</v>
      </c>
      <c r="U4" s="8">
        <v>42488.002895075835</v>
      </c>
      <c r="V4" s="8">
        <v>42488</v>
      </c>
      <c r="W4" s="2">
        <v>87</v>
      </c>
      <c r="X4" s="2">
        <v>87</v>
      </c>
      <c r="Y4" s="2">
        <f t="shared" ref="Y4:Y33" si="0">(W4+X4)/2</f>
        <v>87</v>
      </c>
      <c r="Z4" s="9">
        <v>580869.6</v>
      </c>
    </row>
    <row r="5" spans="1:26" ht="57.75" customHeight="1" x14ac:dyDescent="0.2">
      <c r="A5" s="30">
        <v>2</v>
      </c>
      <c r="B5" s="30" t="s">
        <v>227</v>
      </c>
      <c r="C5" s="30" t="s">
        <v>228</v>
      </c>
      <c r="D5" s="30" t="s">
        <v>233</v>
      </c>
      <c r="E5" s="30" t="s">
        <v>229</v>
      </c>
      <c r="F5" s="6">
        <v>184365</v>
      </c>
      <c r="G5" s="6">
        <v>149890.25</v>
      </c>
      <c r="H5" s="6">
        <v>119912.2</v>
      </c>
      <c r="I5" s="7">
        <v>0.8</v>
      </c>
      <c r="J5" s="30" t="s">
        <v>25</v>
      </c>
      <c r="K5" s="30" t="s">
        <v>26</v>
      </c>
      <c r="L5" s="30" t="s">
        <v>79</v>
      </c>
      <c r="M5" s="30" t="s">
        <v>230</v>
      </c>
      <c r="N5" s="30" t="s">
        <v>231</v>
      </c>
      <c r="O5" s="30" t="s">
        <v>232</v>
      </c>
      <c r="P5" s="30"/>
      <c r="Q5" s="30">
        <v>23</v>
      </c>
      <c r="R5" s="30"/>
      <c r="S5" s="30">
        <v>609958718</v>
      </c>
      <c r="T5" s="30" t="s">
        <v>887</v>
      </c>
      <c r="U5" s="8">
        <v>42487.882007160035</v>
      </c>
      <c r="V5" s="8">
        <v>42489</v>
      </c>
      <c r="W5" s="2">
        <v>87</v>
      </c>
      <c r="X5" s="2">
        <v>87</v>
      </c>
      <c r="Y5" s="2">
        <f t="shared" si="0"/>
        <v>87</v>
      </c>
      <c r="Z5" s="9">
        <v>119912.2</v>
      </c>
    </row>
    <row r="6" spans="1:26" ht="96" customHeight="1" x14ac:dyDescent="0.2">
      <c r="A6" s="50" t="s">
        <v>1009</v>
      </c>
      <c r="B6" s="30" t="s">
        <v>141</v>
      </c>
      <c r="C6" s="10" t="s">
        <v>142</v>
      </c>
      <c r="D6" s="30" t="s">
        <v>149</v>
      </c>
      <c r="E6" s="30" t="s">
        <v>143</v>
      </c>
      <c r="F6" s="6">
        <v>921885</v>
      </c>
      <c r="G6" s="6">
        <v>749500</v>
      </c>
      <c r="H6" s="6">
        <v>599600</v>
      </c>
      <c r="I6" s="7">
        <v>0.8</v>
      </c>
      <c r="J6" s="30" t="s">
        <v>25</v>
      </c>
      <c r="K6" s="30" t="s">
        <v>144</v>
      </c>
      <c r="L6" s="30" t="s">
        <v>145</v>
      </c>
      <c r="M6" s="30" t="s">
        <v>145</v>
      </c>
      <c r="N6" s="30" t="s">
        <v>145</v>
      </c>
      <c r="O6" s="30" t="s">
        <v>146</v>
      </c>
      <c r="P6" s="30" t="s">
        <v>147</v>
      </c>
      <c r="Q6" s="30" t="s">
        <v>148</v>
      </c>
      <c r="R6" s="30"/>
      <c r="S6" s="30">
        <v>694017638</v>
      </c>
      <c r="T6" s="30" t="s">
        <v>887</v>
      </c>
      <c r="U6" s="8">
        <v>42478.381289518133</v>
      </c>
      <c r="V6" s="8">
        <v>42479</v>
      </c>
      <c r="W6" s="2">
        <v>86</v>
      </c>
      <c r="X6" s="2">
        <v>86</v>
      </c>
      <c r="Y6" s="2">
        <f t="shared" si="0"/>
        <v>86</v>
      </c>
      <c r="Z6" s="11">
        <v>599600</v>
      </c>
    </row>
    <row r="7" spans="1:26" ht="57.75" customHeight="1" x14ac:dyDescent="0.2">
      <c r="A7" s="51"/>
      <c r="B7" s="30" t="s">
        <v>538</v>
      </c>
      <c r="C7" s="30" t="s">
        <v>539</v>
      </c>
      <c r="D7" s="30" t="s">
        <v>542</v>
      </c>
      <c r="E7" s="30" t="s">
        <v>540</v>
      </c>
      <c r="F7" s="6">
        <v>614216.49</v>
      </c>
      <c r="G7" s="6">
        <v>490963</v>
      </c>
      <c r="H7" s="6">
        <v>392770.4</v>
      </c>
      <c r="I7" s="7">
        <v>0.8</v>
      </c>
      <c r="J7" s="30" t="s">
        <v>25</v>
      </c>
      <c r="K7" s="30" t="s">
        <v>26</v>
      </c>
      <c r="L7" s="30" t="s">
        <v>54</v>
      </c>
      <c r="M7" s="30" t="s">
        <v>462</v>
      </c>
      <c r="N7" s="30" t="s">
        <v>541</v>
      </c>
      <c r="O7" s="30" t="s">
        <v>463</v>
      </c>
      <c r="P7" s="30"/>
      <c r="Q7" s="30">
        <v>162</v>
      </c>
      <c r="R7" s="30"/>
      <c r="S7" s="30">
        <v>666837999</v>
      </c>
      <c r="T7" s="30" t="s">
        <v>887</v>
      </c>
      <c r="U7" s="8">
        <v>42488.897808991955</v>
      </c>
      <c r="V7" s="8">
        <v>42489</v>
      </c>
      <c r="W7" s="2">
        <v>86</v>
      </c>
      <c r="X7" s="2">
        <v>86</v>
      </c>
      <c r="Y7" s="2">
        <f t="shared" si="0"/>
        <v>86</v>
      </c>
      <c r="Z7" s="11">
        <v>392770.4</v>
      </c>
    </row>
    <row r="8" spans="1:26" ht="57.75" customHeight="1" x14ac:dyDescent="0.2">
      <c r="A8" s="30">
        <v>5</v>
      </c>
      <c r="B8" s="30" t="s">
        <v>31</v>
      </c>
      <c r="C8" s="10" t="s">
        <v>32</v>
      </c>
      <c r="D8" s="30" t="s">
        <v>39</v>
      </c>
      <c r="E8" s="30" t="s">
        <v>33</v>
      </c>
      <c r="F8" s="6">
        <v>1639758.03</v>
      </c>
      <c r="G8" s="6">
        <v>1333136.6100000001</v>
      </c>
      <c r="H8" s="6">
        <v>891760</v>
      </c>
      <c r="I8" s="7">
        <v>0.66890000000000005</v>
      </c>
      <c r="J8" s="30" t="s">
        <v>25</v>
      </c>
      <c r="K8" s="30" t="s">
        <v>26</v>
      </c>
      <c r="L8" s="30" t="s">
        <v>34</v>
      </c>
      <c r="M8" s="30" t="s">
        <v>35</v>
      </c>
      <c r="N8" s="30" t="s">
        <v>36</v>
      </c>
      <c r="O8" s="30" t="s">
        <v>37</v>
      </c>
      <c r="P8" s="30"/>
      <c r="Q8" s="30" t="s">
        <v>38</v>
      </c>
      <c r="R8" s="30"/>
      <c r="S8" s="30">
        <v>602784249</v>
      </c>
      <c r="T8" s="30" t="s">
        <v>887</v>
      </c>
      <c r="U8" s="8">
        <v>42472.778617699783</v>
      </c>
      <c r="V8" s="8">
        <v>42475</v>
      </c>
      <c r="W8" s="2">
        <v>85</v>
      </c>
      <c r="X8" s="2">
        <v>85</v>
      </c>
      <c r="Y8" s="2">
        <f t="shared" si="0"/>
        <v>85</v>
      </c>
      <c r="Z8" s="9">
        <v>891760</v>
      </c>
    </row>
    <row r="9" spans="1:26" ht="57.75" customHeight="1" x14ac:dyDescent="0.2">
      <c r="A9" s="50" t="s">
        <v>1080</v>
      </c>
      <c r="B9" s="30" t="s">
        <v>449</v>
      </c>
      <c r="C9" s="30" t="s">
        <v>450</v>
      </c>
      <c r="D9" s="30" t="s">
        <v>454</v>
      </c>
      <c r="E9" s="30" t="s">
        <v>451</v>
      </c>
      <c r="F9" s="6">
        <v>1436340.13</v>
      </c>
      <c r="G9" s="6">
        <v>1167756.2</v>
      </c>
      <c r="H9" s="6">
        <v>891215</v>
      </c>
      <c r="I9" s="7">
        <v>0.76319999999999999</v>
      </c>
      <c r="J9" s="30" t="s">
        <v>25</v>
      </c>
      <c r="K9" s="30" t="s">
        <v>26</v>
      </c>
      <c r="L9" s="30" t="s">
        <v>34</v>
      </c>
      <c r="M9" s="30" t="s">
        <v>35</v>
      </c>
      <c r="N9" s="30" t="s">
        <v>452</v>
      </c>
      <c r="O9" s="30" t="s">
        <v>37</v>
      </c>
      <c r="P9" s="30" t="s">
        <v>453</v>
      </c>
      <c r="Q9" s="30">
        <v>11</v>
      </c>
      <c r="R9" s="30"/>
      <c r="S9" s="30">
        <v>413721332</v>
      </c>
      <c r="T9" s="30">
        <v>413721325</v>
      </c>
      <c r="U9" s="8">
        <v>42486.608706870407</v>
      </c>
      <c r="V9" s="8">
        <v>42488</v>
      </c>
      <c r="W9" s="2">
        <v>84</v>
      </c>
      <c r="X9" s="2">
        <v>84</v>
      </c>
      <c r="Y9" s="2">
        <f t="shared" si="0"/>
        <v>84</v>
      </c>
      <c r="Z9" s="11">
        <v>891215</v>
      </c>
    </row>
    <row r="10" spans="1:26" ht="42.75" x14ac:dyDescent="0.2">
      <c r="A10" s="51"/>
      <c r="B10" s="30"/>
      <c r="C10" s="30" t="s">
        <v>995</v>
      </c>
      <c r="D10" s="30" t="s">
        <v>1007</v>
      </c>
      <c r="E10" s="30" t="s">
        <v>998</v>
      </c>
      <c r="F10" s="6">
        <v>800736.15</v>
      </c>
      <c r="G10" s="6">
        <v>651005</v>
      </c>
      <c r="H10" s="6">
        <v>520804</v>
      </c>
      <c r="I10" s="7">
        <v>0.8</v>
      </c>
      <c r="J10" s="30" t="s">
        <v>25</v>
      </c>
      <c r="K10" s="30" t="s">
        <v>559</v>
      </c>
      <c r="L10" s="30" t="s">
        <v>560</v>
      </c>
      <c r="M10" s="30" t="s">
        <v>560</v>
      </c>
      <c r="N10" s="30" t="s">
        <v>560</v>
      </c>
      <c r="O10" s="30" t="s">
        <v>1004</v>
      </c>
      <c r="P10" s="30" t="s">
        <v>1003</v>
      </c>
      <c r="Q10" s="30">
        <v>27</v>
      </c>
      <c r="R10" s="30"/>
      <c r="S10" s="30">
        <v>616661184</v>
      </c>
      <c r="T10" s="30">
        <v>616615832</v>
      </c>
      <c r="U10" s="8">
        <v>42487.402591158207</v>
      </c>
      <c r="V10" s="8">
        <v>42489</v>
      </c>
      <c r="W10" s="2">
        <v>84</v>
      </c>
      <c r="X10" s="2">
        <v>84</v>
      </c>
      <c r="Y10" s="2">
        <f t="shared" si="0"/>
        <v>84</v>
      </c>
      <c r="Z10" s="9">
        <v>520804</v>
      </c>
    </row>
    <row r="11" spans="1:26" ht="82.5" customHeight="1" x14ac:dyDescent="0.2">
      <c r="A11" s="50" t="s">
        <v>1079</v>
      </c>
      <c r="B11" s="30" t="s">
        <v>213</v>
      </c>
      <c r="C11" s="30" t="s">
        <v>214</v>
      </c>
      <c r="D11" s="30" t="s">
        <v>222</v>
      </c>
      <c r="E11" s="30" t="s">
        <v>215</v>
      </c>
      <c r="F11" s="6">
        <v>1076250</v>
      </c>
      <c r="G11" s="6">
        <v>875000</v>
      </c>
      <c r="H11" s="6">
        <v>700000</v>
      </c>
      <c r="I11" s="7">
        <v>0.8</v>
      </c>
      <c r="J11" s="30" t="s">
        <v>25</v>
      </c>
      <c r="K11" s="30" t="s">
        <v>216</v>
      </c>
      <c r="L11" s="30" t="s">
        <v>217</v>
      </c>
      <c r="M11" s="30" t="s">
        <v>218</v>
      </c>
      <c r="N11" s="30" t="s">
        <v>219</v>
      </c>
      <c r="O11" s="30" t="s">
        <v>220</v>
      </c>
      <c r="P11" s="30" t="s">
        <v>221</v>
      </c>
      <c r="Q11" s="30">
        <v>6</v>
      </c>
      <c r="R11" s="30"/>
      <c r="S11" s="30">
        <v>227532700</v>
      </c>
      <c r="T11" s="30">
        <v>227532701</v>
      </c>
      <c r="U11" s="8">
        <v>42488.478598008587</v>
      </c>
      <c r="V11" s="8">
        <v>42489</v>
      </c>
      <c r="W11" s="2">
        <v>83</v>
      </c>
      <c r="X11" s="2">
        <v>83</v>
      </c>
      <c r="Y11" s="2">
        <f t="shared" si="0"/>
        <v>83</v>
      </c>
      <c r="Z11" s="9">
        <v>700000</v>
      </c>
    </row>
    <row r="12" spans="1:26" ht="57" x14ac:dyDescent="0.2">
      <c r="A12" s="51"/>
      <c r="B12" s="30" t="s">
        <v>306</v>
      </c>
      <c r="C12" s="30" t="s">
        <v>307</v>
      </c>
      <c r="D12" s="30" t="s">
        <v>312</v>
      </c>
      <c r="E12" s="30" t="s">
        <v>308</v>
      </c>
      <c r="F12" s="6">
        <v>1230000</v>
      </c>
      <c r="G12" s="6">
        <v>928000</v>
      </c>
      <c r="H12" s="6">
        <v>742400</v>
      </c>
      <c r="I12" s="7">
        <v>0.8</v>
      </c>
      <c r="J12" s="30" t="s">
        <v>25</v>
      </c>
      <c r="K12" s="30" t="s">
        <v>26</v>
      </c>
      <c r="L12" s="30" t="s">
        <v>189</v>
      </c>
      <c r="M12" s="30" t="s">
        <v>309</v>
      </c>
      <c r="N12" s="30" t="s">
        <v>310</v>
      </c>
      <c r="O12" s="30" t="s">
        <v>311</v>
      </c>
      <c r="P12" s="30"/>
      <c r="Q12" s="30">
        <v>27</v>
      </c>
      <c r="R12" s="30"/>
      <c r="S12" s="30">
        <v>791573176</v>
      </c>
      <c r="T12" s="30" t="s">
        <v>887</v>
      </c>
      <c r="U12" s="8">
        <v>42489.314342828882</v>
      </c>
      <c r="V12" s="8">
        <v>42489</v>
      </c>
      <c r="W12" s="2">
        <v>83</v>
      </c>
      <c r="X12" s="2">
        <v>83</v>
      </c>
      <c r="Y12" s="2">
        <f t="shared" si="0"/>
        <v>83</v>
      </c>
      <c r="Z12" s="9">
        <v>742400</v>
      </c>
    </row>
    <row r="13" spans="1:26" ht="46.5" customHeight="1" x14ac:dyDescent="0.2">
      <c r="A13" s="30">
        <v>10</v>
      </c>
      <c r="B13" s="30" t="s">
        <v>278</v>
      </c>
      <c r="C13" s="30" t="s">
        <v>279</v>
      </c>
      <c r="D13" s="30" t="s">
        <v>281</v>
      </c>
      <c r="E13" s="30" t="s">
        <v>280</v>
      </c>
      <c r="F13" s="6">
        <v>542553</v>
      </c>
      <c r="G13" s="6">
        <v>441100</v>
      </c>
      <c r="H13" s="6">
        <v>352880</v>
      </c>
      <c r="I13" s="7">
        <v>0.8</v>
      </c>
      <c r="J13" s="30" t="s">
        <v>25</v>
      </c>
      <c r="K13" s="30" t="s">
        <v>26</v>
      </c>
      <c r="L13" s="30" t="s">
        <v>79</v>
      </c>
      <c r="M13" s="30" t="s">
        <v>80</v>
      </c>
      <c r="N13" s="30" t="s">
        <v>80</v>
      </c>
      <c r="O13" s="30" t="s">
        <v>82</v>
      </c>
      <c r="P13" s="30" t="s">
        <v>123</v>
      </c>
      <c r="Q13" s="30">
        <v>44</v>
      </c>
      <c r="R13" s="30"/>
      <c r="S13" s="30">
        <v>600646898</v>
      </c>
      <c r="T13" s="30" t="s">
        <v>887</v>
      </c>
      <c r="U13" s="8">
        <v>42488.719007114945</v>
      </c>
      <c r="V13" s="8">
        <v>42489</v>
      </c>
      <c r="W13" s="2">
        <v>83</v>
      </c>
      <c r="X13" s="2">
        <v>83</v>
      </c>
      <c r="Y13" s="2">
        <f t="shared" si="0"/>
        <v>83</v>
      </c>
      <c r="Z13" s="11">
        <v>352880</v>
      </c>
    </row>
    <row r="14" spans="1:26" ht="44.25" customHeight="1" x14ac:dyDescent="0.2">
      <c r="A14" s="30">
        <v>11</v>
      </c>
      <c r="B14" s="30" t="s">
        <v>379</v>
      </c>
      <c r="C14" s="10" t="s">
        <v>380</v>
      </c>
      <c r="D14" s="30" t="s">
        <v>385</v>
      </c>
      <c r="E14" s="30" t="s">
        <v>381</v>
      </c>
      <c r="F14" s="6">
        <v>921758.61</v>
      </c>
      <c r="G14" s="6">
        <v>749397.24</v>
      </c>
      <c r="H14" s="6">
        <v>599517.79</v>
      </c>
      <c r="I14" s="7">
        <v>0.8</v>
      </c>
      <c r="J14" s="30" t="s">
        <v>25</v>
      </c>
      <c r="K14" s="30" t="s">
        <v>90</v>
      </c>
      <c r="L14" s="30" t="s">
        <v>382</v>
      </c>
      <c r="M14" s="30" t="s">
        <v>382</v>
      </c>
      <c r="N14" s="30" t="s">
        <v>382</v>
      </c>
      <c r="O14" s="30" t="s">
        <v>383</v>
      </c>
      <c r="P14" s="30" t="s">
        <v>384</v>
      </c>
      <c r="Q14" s="30">
        <v>20</v>
      </c>
      <c r="R14" s="30"/>
      <c r="S14" s="30">
        <v>601893423</v>
      </c>
      <c r="T14" s="30" t="s">
        <v>887</v>
      </c>
      <c r="U14" s="8">
        <v>42487.417336904953</v>
      </c>
      <c r="V14" s="8">
        <v>42487</v>
      </c>
      <c r="W14" s="2">
        <v>83</v>
      </c>
      <c r="X14" s="2">
        <v>83</v>
      </c>
      <c r="Y14" s="2">
        <f t="shared" si="0"/>
        <v>83</v>
      </c>
      <c r="Z14" s="9">
        <v>599517.79</v>
      </c>
    </row>
    <row r="15" spans="1:26" ht="61.5" customHeight="1" x14ac:dyDescent="0.2">
      <c r="A15" s="30">
        <v>12</v>
      </c>
      <c r="B15" s="30" t="s">
        <v>507</v>
      </c>
      <c r="C15" s="30" t="s">
        <v>508</v>
      </c>
      <c r="D15" s="30" t="s">
        <v>511</v>
      </c>
      <c r="E15" s="30" t="s">
        <v>509</v>
      </c>
      <c r="F15" s="6">
        <v>797482.8</v>
      </c>
      <c r="G15" s="6">
        <v>648360</v>
      </c>
      <c r="H15" s="6">
        <v>518688</v>
      </c>
      <c r="I15" s="7">
        <v>0.8</v>
      </c>
      <c r="J15" s="30" t="s">
        <v>25</v>
      </c>
      <c r="K15" s="30" t="s">
        <v>26</v>
      </c>
      <c r="L15" s="30" t="s">
        <v>27</v>
      </c>
      <c r="M15" s="30" t="s">
        <v>27</v>
      </c>
      <c r="N15" s="30" t="s">
        <v>27</v>
      </c>
      <c r="O15" s="30" t="s">
        <v>510</v>
      </c>
      <c r="P15" s="30" t="s">
        <v>164</v>
      </c>
      <c r="Q15" s="30">
        <v>89</v>
      </c>
      <c r="R15" s="30"/>
      <c r="S15" s="30">
        <v>601515410</v>
      </c>
      <c r="T15" s="30">
        <v>413441682</v>
      </c>
      <c r="U15" s="8">
        <v>42488.936567010671</v>
      </c>
      <c r="V15" s="8">
        <v>42489</v>
      </c>
      <c r="W15" s="2">
        <v>82</v>
      </c>
      <c r="X15" s="2">
        <v>82</v>
      </c>
      <c r="Y15" s="2">
        <f t="shared" si="0"/>
        <v>82</v>
      </c>
      <c r="Z15" s="11">
        <v>518688</v>
      </c>
    </row>
    <row r="16" spans="1:26" ht="57.75" customHeight="1" x14ac:dyDescent="0.2">
      <c r="A16" s="30">
        <v>13</v>
      </c>
      <c r="B16" s="30" t="s">
        <v>196</v>
      </c>
      <c r="C16" s="30" t="s">
        <v>197</v>
      </c>
      <c r="D16" s="30" t="s">
        <v>201</v>
      </c>
      <c r="E16" s="30" t="s">
        <v>198</v>
      </c>
      <c r="F16" s="6">
        <v>1260700.8</v>
      </c>
      <c r="G16" s="6">
        <v>1024960</v>
      </c>
      <c r="H16" s="6">
        <v>819968</v>
      </c>
      <c r="I16" s="7">
        <v>0.8</v>
      </c>
      <c r="J16" s="30" t="s">
        <v>25</v>
      </c>
      <c r="K16" s="30" t="s">
        <v>26</v>
      </c>
      <c r="L16" s="30" t="s">
        <v>54</v>
      </c>
      <c r="M16" s="30" t="s">
        <v>104</v>
      </c>
      <c r="N16" s="30" t="s">
        <v>105</v>
      </c>
      <c r="O16" s="30" t="s">
        <v>106</v>
      </c>
      <c r="P16" s="30" t="s">
        <v>199</v>
      </c>
      <c r="Q16" s="30" t="s">
        <v>200</v>
      </c>
      <c r="R16" s="30"/>
      <c r="S16" s="30">
        <v>48413465015</v>
      </c>
      <c r="T16" s="30">
        <v>48413468245</v>
      </c>
      <c r="U16" s="8">
        <v>42488.644928231864</v>
      </c>
      <c r="V16" s="8">
        <v>42489</v>
      </c>
      <c r="W16" s="2">
        <v>82</v>
      </c>
      <c r="X16" s="2">
        <v>82</v>
      </c>
      <c r="Y16" s="2">
        <f t="shared" si="0"/>
        <v>82</v>
      </c>
      <c r="Z16" s="11">
        <v>819968</v>
      </c>
    </row>
    <row r="17" spans="1:26" ht="42.75" x14ac:dyDescent="0.2">
      <c r="A17" s="30">
        <v>14</v>
      </c>
      <c r="B17" s="30" t="s">
        <v>562</v>
      </c>
      <c r="C17" s="30" t="s">
        <v>563</v>
      </c>
      <c r="D17" s="30" t="s">
        <v>566</v>
      </c>
      <c r="E17" s="30" t="s">
        <v>564</v>
      </c>
      <c r="F17" s="6">
        <v>1007616.62</v>
      </c>
      <c r="G17" s="6">
        <v>819200.5</v>
      </c>
      <c r="H17" s="6">
        <v>655360.4</v>
      </c>
      <c r="I17" s="7">
        <v>0.8</v>
      </c>
      <c r="J17" s="30" t="s">
        <v>25</v>
      </c>
      <c r="K17" s="30" t="s">
        <v>26</v>
      </c>
      <c r="L17" s="30" t="s">
        <v>161</v>
      </c>
      <c r="M17" s="30" t="s">
        <v>192</v>
      </c>
      <c r="N17" s="30" t="s">
        <v>192</v>
      </c>
      <c r="O17" s="30" t="s">
        <v>193</v>
      </c>
      <c r="P17" s="30" t="s">
        <v>194</v>
      </c>
      <c r="Q17" s="30" t="s">
        <v>565</v>
      </c>
      <c r="R17" s="30"/>
      <c r="S17" s="30">
        <v>412654272</v>
      </c>
      <c r="T17" s="30">
        <v>412653425</v>
      </c>
      <c r="U17" s="8">
        <v>42488.775432412207</v>
      </c>
      <c r="V17" s="8">
        <v>42489</v>
      </c>
      <c r="W17" s="2">
        <v>82</v>
      </c>
      <c r="X17" s="2">
        <v>82</v>
      </c>
      <c r="Y17" s="2">
        <f t="shared" si="0"/>
        <v>82</v>
      </c>
      <c r="Z17" s="9">
        <v>655360.4</v>
      </c>
    </row>
    <row r="18" spans="1:26" ht="72" customHeight="1" x14ac:dyDescent="0.2">
      <c r="A18" s="50" t="s">
        <v>1078</v>
      </c>
      <c r="B18" s="30" t="s">
        <v>899</v>
      </c>
      <c r="C18" s="10" t="s">
        <v>900</v>
      </c>
      <c r="D18" s="30" t="s">
        <v>904</v>
      </c>
      <c r="E18" s="30" t="s">
        <v>901</v>
      </c>
      <c r="F18" s="6">
        <v>1371450</v>
      </c>
      <c r="G18" s="6">
        <v>1108000</v>
      </c>
      <c r="H18" s="6">
        <v>800000</v>
      </c>
      <c r="I18" s="7">
        <v>0.72199999999999998</v>
      </c>
      <c r="J18" s="30" t="s">
        <v>25</v>
      </c>
      <c r="K18" s="30" t="s">
        <v>26</v>
      </c>
      <c r="L18" s="30" t="s">
        <v>247</v>
      </c>
      <c r="M18" s="30" t="s">
        <v>799</v>
      </c>
      <c r="N18" s="30" t="s">
        <v>902</v>
      </c>
      <c r="O18" s="30" t="s">
        <v>800</v>
      </c>
      <c r="P18" s="30"/>
      <c r="Q18" s="30" t="s">
        <v>903</v>
      </c>
      <c r="R18" s="30"/>
      <c r="S18" s="30">
        <v>509559565</v>
      </c>
      <c r="T18" s="30" t="s">
        <v>887</v>
      </c>
      <c r="U18" s="8">
        <v>42487.738071737665</v>
      </c>
      <c r="V18" s="8">
        <v>42488</v>
      </c>
      <c r="W18" s="2">
        <v>81</v>
      </c>
      <c r="X18" s="2">
        <v>81</v>
      </c>
      <c r="Y18" s="2">
        <f t="shared" si="0"/>
        <v>81</v>
      </c>
      <c r="Z18" s="9">
        <v>800000</v>
      </c>
    </row>
    <row r="19" spans="1:26" ht="42.75" customHeight="1" x14ac:dyDescent="0.2">
      <c r="A19" s="52"/>
      <c r="B19" s="30" t="s">
        <v>640</v>
      </c>
      <c r="C19" s="30" t="s">
        <v>641</v>
      </c>
      <c r="D19" s="30" t="s">
        <v>645</v>
      </c>
      <c r="E19" s="30" t="s">
        <v>642</v>
      </c>
      <c r="F19" s="6">
        <v>1359957</v>
      </c>
      <c r="G19" s="6">
        <v>1105656.1000000001</v>
      </c>
      <c r="H19" s="6">
        <v>828025.85</v>
      </c>
      <c r="I19" s="7">
        <v>0.74890000000000001</v>
      </c>
      <c r="J19" s="30" t="s">
        <v>25</v>
      </c>
      <c r="K19" s="30" t="s">
        <v>26</v>
      </c>
      <c r="L19" s="30" t="s">
        <v>137</v>
      </c>
      <c r="M19" s="30" t="s">
        <v>295</v>
      </c>
      <c r="N19" s="30" t="s">
        <v>643</v>
      </c>
      <c r="O19" s="30" t="s">
        <v>296</v>
      </c>
      <c r="P19" s="30"/>
      <c r="Q19" s="30" t="s">
        <v>644</v>
      </c>
      <c r="R19" s="30"/>
      <c r="S19" s="30">
        <v>693059933</v>
      </c>
      <c r="T19" s="30" t="s">
        <v>887</v>
      </c>
      <c r="U19" s="8">
        <v>42487.726666561539</v>
      </c>
      <c r="V19" s="8">
        <v>42488</v>
      </c>
      <c r="W19" s="2">
        <v>81</v>
      </c>
      <c r="X19" s="2">
        <v>81</v>
      </c>
      <c r="Y19" s="2">
        <f t="shared" si="0"/>
        <v>81</v>
      </c>
      <c r="Z19" s="11">
        <v>828025.85</v>
      </c>
    </row>
    <row r="20" spans="1:26" ht="74.25" customHeight="1" x14ac:dyDescent="0.2">
      <c r="A20" s="51"/>
      <c r="B20" s="30"/>
      <c r="C20" s="30" t="s">
        <v>977</v>
      </c>
      <c r="D20" s="30" t="s">
        <v>976</v>
      </c>
      <c r="E20" s="30" t="s">
        <v>975</v>
      </c>
      <c r="F20" s="6">
        <v>1786618.52</v>
      </c>
      <c r="G20" s="6">
        <v>1452535.38</v>
      </c>
      <c r="H20" s="6">
        <v>879049.52</v>
      </c>
      <c r="I20" s="7">
        <v>0.60519999999999996</v>
      </c>
      <c r="J20" s="30" t="s">
        <v>25</v>
      </c>
      <c r="K20" s="30" t="s">
        <v>26</v>
      </c>
      <c r="L20" s="30" t="s">
        <v>137</v>
      </c>
      <c r="M20" s="30" t="s">
        <v>138</v>
      </c>
      <c r="N20" s="30" t="s">
        <v>138</v>
      </c>
      <c r="O20" s="30" t="s">
        <v>979</v>
      </c>
      <c r="P20" s="30" t="s">
        <v>415</v>
      </c>
      <c r="Q20" s="30" t="s">
        <v>978</v>
      </c>
      <c r="R20" s="30"/>
      <c r="S20" s="30">
        <v>48412549100</v>
      </c>
      <c r="T20" s="30">
        <v>48412549140</v>
      </c>
      <c r="U20" s="8">
        <v>42488.664681594339</v>
      </c>
      <c r="V20" s="8">
        <v>42489</v>
      </c>
      <c r="W20" s="2">
        <v>81</v>
      </c>
      <c r="X20" s="2">
        <v>81</v>
      </c>
      <c r="Y20" s="2">
        <f t="shared" si="0"/>
        <v>81</v>
      </c>
      <c r="Z20" s="9">
        <v>879049.52</v>
      </c>
    </row>
    <row r="21" spans="1:26" ht="71.25" customHeight="1" x14ac:dyDescent="0.2">
      <c r="A21" s="30">
        <v>18</v>
      </c>
      <c r="B21" s="30" t="s">
        <v>40</v>
      </c>
      <c r="C21" s="30" t="s">
        <v>41</v>
      </c>
      <c r="D21" s="30" t="s">
        <v>47</v>
      </c>
      <c r="E21" s="30" t="s">
        <v>42</v>
      </c>
      <c r="F21" s="6">
        <v>1059030</v>
      </c>
      <c r="G21" s="6">
        <v>861000</v>
      </c>
      <c r="H21" s="6">
        <v>688800</v>
      </c>
      <c r="I21" s="7">
        <v>0.8</v>
      </c>
      <c r="J21" s="30" t="s">
        <v>25</v>
      </c>
      <c r="K21" s="30" t="s">
        <v>26</v>
      </c>
      <c r="L21" s="30" t="s">
        <v>43</v>
      </c>
      <c r="M21" s="30" t="s">
        <v>44</v>
      </c>
      <c r="N21" s="30" t="s">
        <v>45</v>
      </c>
      <c r="O21" s="30" t="s">
        <v>46</v>
      </c>
      <c r="P21" s="30"/>
      <c r="Q21" s="30">
        <v>32</v>
      </c>
      <c r="R21" s="30"/>
      <c r="S21" s="30">
        <v>516149444</v>
      </c>
      <c r="T21" s="30">
        <v>224063716</v>
      </c>
      <c r="U21" s="8">
        <v>42488.546988393879</v>
      </c>
      <c r="V21" s="8">
        <v>42489</v>
      </c>
      <c r="W21" s="2">
        <v>81</v>
      </c>
      <c r="X21" s="2">
        <v>81</v>
      </c>
      <c r="Y21" s="2">
        <f t="shared" si="0"/>
        <v>81</v>
      </c>
      <c r="Z21" s="9">
        <v>688800</v>
      </c>
    </row>
    <row r="22" spans="1:26" ht="57.75" customHeight="1" x14ac:dyDescent="0.2">
      <c r="A22" s="29">
        <v>19</v>
      </c>
      <c r="B22" s="30" t="s">
        <v>31</v>
      </c>
      <c r="C22" s="10" t="s">
        <v>154</v>
      </c>
      <c r="D22" s="30" t="s">
        <v>157</v>
      </c>
      <c r="E22" s="30" t="s">
        <v>155</v>
      </c>
      <c r="F22" s="6">
        <v>1545274.69</v>
      </c>
      <c r="G22" s="6">
        <v>1256320.8899999999</v>
      </c>
      <c r="H22" s="6">
        <v>800000</v>
      </c>
      <c r="I22" s="7">
        <v>0.63680000000000003</v>
      </c>
      <c r="J22" s="30" t="s">
        <v>25</v>
      </c>
      <c r="K22" s="30" t="s">
        <v>26</v>
      </c>
      <c r="L22" s="30" t="s">
        <v>34</v>
      </c>
      <c r="M22" s="30" t="s">
        <v>35</v>
      </c>
      <c r="N22" s="30" t="s">
        <v>35</v>
      </c>
      <c r="O22" s="30" t="s">
        <v>37</v>
      </c>
      <c r="P22" s="30" t="s">
        <v>156</v>
      </c>
      <c r="Q22" s="30">
        <v>7</v>
      </c>
      <c r="R22" s="30"/>
      <c r="S22" s="30">
        <v>605060723</v>
      </c>
      <c r="T22" s="30" t="s">
        <v>887</v>
      </c>
      <c r="U22" s="8">
        <v>42475.98774417337</v>
      </c>
      <c r="V22" s="8">
        <v>42481</v>
      </c>
      <c r="W22" s="2">
        <v>81</v>
      </c>
      <c r="X22" s="2">
        <v>81</v>
      </c>
      <c r="Y22" s="2">
        <f t="shared" si="0"/>
        <v>81</v>
      </c>
      <c r="Z22" s="9">
        <v>800000</v>
      </c>
    </row>
    <row r="23" spans="1:26" ht="57.75" customHeight="1" x14ac:dyDescent="0.2">
      <c r="A23" s="50" t="s">
        <v>1010</v>
      </c>
      <c r="B23" s="30" t="s">
        <v>656</v>
      </c>
      <c r="C23" s="30" t="s">
        <v>657</v>
      </c>
      <c r="D23" s="30" t="s">
        <v>659</v>
      </c>
      <c r="E23" s="30" t="s">
        <v>658</v>
      </c>
      <c r="F23" s="6">
        <v>446701.43</v>
      </c>
      <c r="G23" s="6">
        <v>363171.9</v>
      </c>
      <c r="H23" s="6">
        <v>290537.52</v>
      </c>
      <c r="I23" s="7">
        <v>0.8</v>
      </c>
      <c r="J23" s="30" t="s">
        <v>25</v>
      </c>
      <c r="K23" s="30" t="s">
        <v>26</v>
      </c>
      <c r="L23" s="30" t="s">
        <v>27</v>
      </c>
      <c r="M23" s="30" t="s">
        <v>27</v>
      </c>
      <c r="N23" s="30" t="s">
        <v>27</v>
      </c>
      <c r="O23" s="30" t="s">
        <v>136</v>
      </c>
      <c r="P23" s="30" t="s">
        <v>156</v>
      </c>
      <c r="Q23" s="30">
        <v>3</v>
      </c>
      <c r="R23" s="30"/>
      <c r="S23" s="30">
        <v>604837100</v>
      </c>
      <c r="T23" s="30" t="s">
        <v>887</v>
      </c>
      <c r="U23" s="8">
        <v>42487.433873533548</v>
      </c>
      <c r="V23" s="8">
        <v>42488</v>
      </c>
      <c r="W23" s="2">
        <v>80</v>
      </c>
      <c r="X23" s="2">
        <v>80</v>
      </c>
      <c r="Y23" s="2">
        <f t="shared" si="0"/>
        <v>80</v>
      </c>
      <c r="Z23" s="9">
        <v>290537.52</v>
      </c>
    </row>
    <row r="24" spans="1:26" ht="41.25" customHeight="1" x14ac:dyDescent="0.2">
      <c r="A24" s="52"/>
      <c r="B24" s="30" t="s">
        <v>967</v>
      </c>
      <c r="C24" s="30" t="s">
        <v>968</v>
      </c>
      <c r="D24" s="30" t="s">
        <v>970</v>
      </c>
      <c r="E24" s="30" t="s">
        <v>969</v>
      </c>
      <c r="F24" s="6">
        <v>1373910</v>
      </c>
      <c r="G24" s="6">
        <v>1117000</v>
      </c>
      <c r="H24" s="6">
        <v>891760</v>
      </c>
      <c r="I24" s="7">
        <v>0.7984</v>
      </c>
      <c r="J24" s="30" t="s">
        <v>25</v>
      </c>
      <c r="K24" s="30" t="s">
        <v>90</v>
      </c>
      <c r="L24" s="30" t="s">
        <v>91</v>
      </c>
      <c r="M24" s="30" t="s">
        <v>91</v>
      </c>
      <c r="N24" s="30" t="s">
        <v>91</v>
      </c>
      <c r="O24" s="30" t="s">
        <v>763</v>
      </c>
      <c r="P24" s="30" t="s">
        <v>764</v>
      </c>
      <c r="Q24" s="30">
        <v>5</v>
      </c>
      <c r="R24" s="30">
        <v>201</v>
      </c>
      <c r="S24" s="30">
        <v>732554378</v>
      </c>
      <c r="T24" s="30">
        <v>123414667</v>
      </c>
      <c r="U24" s="8">
        <v>42489.395445022332</v>
      </c>
      <c r="V24" s="8">
        <v>42489</v>
      </c>
      <c r="W24" s="3">
        <v>80</v>
      </c>
      <c r="X24" s="2">
        <v>80</v>
      </c>
      <c r="Y24" s="2">
        <f t="shared" si="0"/>
        <v>80</v>
      </c>
      <c r="Z24" s="9">
        <v>891760</v>
      </c>
    </row>
    <row r="25" spans="1:26" ht="45.75" customHeight="1" x14ac:dyDescent="0.2">
      <c r="A25" s="51"/>
      <c r="B25" s="30" t="s">
        <v>755</v>
      </c>
      <c r="C25" s="30" t="s">
        <v>756</v>
      </c>
      <c r="D25" s="30" t="s">
        <v>760</v>
      </c>
      <c r="E25" s="30" t="s">
        <v>757</v>
      </c>
      <c r="F25" s="6">
        <v>1476000</v>
      </c>
      <c r="G25" s="6">
        <v>1200000</v>
      </c>
      <c r="H25" s="6">
        <v>891760</v>
      </c>
      <c r="I25" s="7">
        <v>0.74309999999999998</v>
      </c>
      <c r="J25" s="30" t="s">
        <v>25</v>
      </c>
      <c r="K25" s="30" t="s">
        <v>90</v>
      </c>
      <c r="L25" s="30" t="s">
        <v>91</v>
      </c>
      <c r="M25" s="30" t="s">
        <v>91</v>
      </c>
      <c r="N25" s="30" t="s">
        <v>91</v>
      </c>
      <c r="O25" s="30" t="s">
        <v>758</v>
      </c>
      <c r="P25" s="30" t="s">
        <v>759</v>
      </c>
      <c r="Q25" s="30" t="s">
        <v>700</v>
      </c>
      <c r="R25" s="30"/>
      <c r="S25" s="30">
        <v>732555377</v>
      </c>
      <c r="T25" s="30" t="s">
        <v>887</v>
      </c>
      <c r="U25" s="8">
        <v>42489.59203962914</v>
      </c>
      <c r="V25" s="8">
        <v>42489</v>
      </c>
      <c r="W25" s="2">
        <v>80</v>
      </c>
      <c r="X25" s="2">
        <v>80</v>
      </c>
      <c r="Y25" s="2">
        <f t="shared" si="0"/>
        <v>80</v>
      </c>
      <c r="Z25" s="9">
        <v>891760</v>
      </c>
    </row>
    <row r="26" spans="1:26" ht="45" customHeight="1" x14ac:dyDescent="0.2">
      <c r="A26" s="29">
        <v>23</v>
      </c>
      <c r="B26" s="30" t="s">
        <v>622</v>
      </c>
      <c r="C26" s="30" t="s">
        <v>623</v>
      </c>
      <c r="D26" s="30" t="s">
        <v>628</v>
      </c>
      <c r="E26" s="30" t="s">
        <v>624</v>
      </c>
      <c r="F26" s="6">
        <v>600000</v>
      </c>
      <c r="G26" s="6">
        <v>487804.88</v>
      </c>
      <c r="H26" s="6">
        <v>390243.9</v>
      </c>
      <c r="I26" s="7">
        <v>0.8</v>
      </c>
      <c r="J26" s="30" t="s">
        <v>25</v>
      </c>
      <c r="K26" s="30" t="s">
        <v>216</v>
      </c>
      <c r="L26" s="30" t="s">
        <v>313</v>
      </c>
      <c r="M26" s="30" t="s">
        <v>313</v>
      </c>
      <c r="N26" s="30" t="s">
        <v>313</v>
      </c>
      <c r="O26" s="30" t="s">
        <v>625</v>
      </c>
      <c r="P26" s="30" t="s">
        <v>626</v>
      </c>
      <c r="Q26" s="30" t="s">
        <v>627</v>
      </c>
      <c r="R26" s="30">
        <v>415</v>
      </c>
      <c r="S26" s="30">
        <v>505444832</v>
      </c>
      <c r="T26" s="30" t="s">
        <v>887</v>
      </c>
      <c r="U26" s="8">
        <v>42489.524820730257</v>
      </c>
      <c r="V26" s="8">
        <v>42489</v>
      </c>
      <c r="W26" s="2">
        <v>80</v>
      </c>
      <c r="X26" s="2">
        <v>80</v>
      </c>
      <c r="Y26" s="2">
        <f t="shared" si="0"/>
        <v>80</v>
      </c>
      <c r="Z26" s="9">
        <v>390243.9</v>
      </c>
    </row>
    <row r="27" spans="1:26" ht="41.25" customHeight="1" x14ac:dyDescent="0.2">
      <c r="A27" s="50" t="s">
        <v>1011</v>
      </c>
      <c r="B27" s="30" t="s">
        <v>905</v>
      </c>
      <c r="C27" s="10" t="s">
        <v>906</v>
      </c>
      <c r="D27" s="30" t="s">
        <v>909</v>
      </c>
      <c r="E27" s="30" t="s">
        <v>907</v>
      </c>
      <c r="F27" s="6">
        <v>1940940</v>
      </c>
      <c r="G27" s="6">
        <v>1530000</v>
      </c>
      <c r="H27" s="6">
        <v>887400</v>
      </c>
      <c r="I27" s="7">
        <v>0.57999999999999996</v>
      </c>
      <c r="J27" s="30" t="s">
        <v>25</v>
      </c>
      <c r="K27" s="30" t="s">
        <v>26</v>
      </c>
      <c r="L27" s="30" t="s">
        <v>137</v>
      </c>
      <c r="M27" s="30" t="s">
        <v>138</v>
      </c>
      <c r="N27" s="30" t="s">
        <v>138</v>
      </c>
      <c r="O27" s="30" t="s">
        <v>139</v>
      </c>
      <c r="P27" s="30" t="s">
        <v>908</v>
      </c>
      <c r="Q27" s="30" t="s">
        <v>323</v>
      </c>
      <c r="R27" s="30"/>
      <c r="S27" s="30">
        <v>48412537084</v>
      </c>
      <c r="T27" s="30">
        <v>48412537084</v>
      </c>
      <c r="U27" s="8">
        <v>42488.3729390972</v>
      </c>
      <c r="V27" s="8">
        <v>42488</v>
      </c>
      <c r="W27" s="2">
        <v>80</v>
      </c>
      <c r="X27" s="2">
        <v>80</v>
      </c>
      <c r="Y27" s="2">
        <f t="shared" si="0"/>
        <v>80</v>
      </c>
      <c r="Z27" s="9">
        <v>887400</v>
      </c>
    </row>
    <row r="28" spans="1:26" ht="51" customHeight="1" x14ac:dyDescent="0.2">
      <c r="A28" s="51"/>
      <c r="B28" s="30" t="s">
        <v>269</v>
      </c>
      <c r="C28" s="30" t="s">
        <v>270</v>
      </c>
      <c r="D28" s="30" t="s">
        <v>277</v>
      </c>
      <c r="E28" s="30" t="s">
        <v>271</v>
      </c>
      <c r="F28" s="6">
        <v>947157.7</v>
      </c>
      <c r="G28" s="6">
        <v>861510.39</v>
      </c>
      <c r="H28" s="6">
        <v>689208.31</v>
      </c>
      <c r="I28" s="7">
        <v>0.8</v>
      </c>
      <c r="J28" s="30" t="s">
        <v>25</v>
      </c>
      <c r="K28" s="30" t="s">
        <v>272</v>
      </c>
      <c r="L28" s="30" t="s">
        <v>273</v>
      </c>
      <c r="M28" s="30" t="s">
        <v>273</v>
      </c>
      <c r="N28" s="30" t="s">
        <v>273</v>
      </c>
      <c r="O28" s="30" t="s">
        <v>274</v>
      </c>
      <c r="P28" s="30" t="s">
        <v>275</v>
      </c>
      <c r="Q28" s="30" t="s">
        <v>276</v>
      </c>
      <c r="R28" s="30">
        <v>2</v>
      </c>
      <c r="S28" s="30">
        <v>895135068</v>
      </c>
      <c r="T28" s="30">
        <v>895135068</v>
      </c>
      <c r="U28" s="8">
        <v>42488.653514147838</v>
      </c>
      <c r="V28" s="8">
        <v>42489</v>
      </c>
      <c r="W28" s="2">
        <v>80</v>
      </c>
      <c r="X28" s="2">
        <v>80</v>
      </c>
      <c r="Y28" s="2">
        <f t="shared" si="0"/>
        <v>80</v>
      </c>
      <c r="Z28" s="9">
        <v>609303.86</v>
      </c>
    </row>
    <row r="29" spans="1:26" ht="82.5" customHeight="1" x14ac:dyDescent="0.2">
      <c r="A29" s="30">
        <v>27</v>
      </c>
      <c r="B29" s="30" t="s">
        <v>331</v>
      </c>
      <c r="C29" s="30" t="s">
        <v>332</v>
      </c>
      <c r="D29" s="30" t="s">
        <v>338</v>
      </c>
      <c r="E29" s="30" t="s">
        <v>333</v>
      </c>
      <c r="F29" s="6">
        <v>814260</v>
      </c>
      <c r="G29" s="6">
        <v>662000</v>
      </c>
      <c r="H29" s="6">
        <v>529600</v>
      </c>
      <c r="I29" s="7">
        <v>0.8</v>
      </c>
      <c r="J29" s="30" t="s">
        <v>25</v>
      </c>
      <c r="K29" s="30" t="s">
        <v>334</v>
      </c>
      <c r="L29" s="30" t="s">
        <v>335</v>
      </c>
      <c r="M29" s="30" t="s">
        <v>335</v>
      </c>
      <c r="N29" s="30" t="s">
        <v>335</v>
      </c>
      <c r="O29" s="30" t="s">
        <v>336</v>
      </c>
      <c r="P29" s="30" t="s">
        <v>337</v>
      </c>
      <c r="Q29" s="30">
        <v>81</v>
      </c>
      <c r="R29" s="30"/>
      <c r="S29" s="30">
        <v>468332335</v>
      </c>
      <c r="T29" s="30">
        <v>468332335</v>
      </c>
      <c r="U29" s="8">
        <v>42488.527008296587</v>
      </c>
      <c r="V29" s="8">
        <v>42489</v>
      </c>
      <c r="W29" s="2">
        <v>80</v>
      </c>
      <c r="X29" s="2">
        <v>80</v>
      </c>
      <c r="Y29" s="2">
        <f t="shared" si="0"/>
        <v>80</v>
      </c>
      <c r="Z29" s="9">
        <v>529600</v>
      </c>
    </row>
    <row r="30" spans="1:26" ht="50.25" customHeight="1" x14ac:dyDescent="0.2">
      <c r="A30" s="30">
        <v>28</v>
      </c>
      <c r="B30" s="30"/>
      <c r="C30" s="30" t="s">
        <v>988</v>
      </c>
      <c r="D30" s="30" t="s">
        <v>990</v>
      </c>
      <c r="E30" s="30" t="s">
        <v>989</v>
      </c>
      <c r="F30" s="6">
        <v>1030125</v>
      </c>
      <c r="G30" s="6">
        <v>837500</v>
      </c>
      <c r="H30" s="6">
        <v>670000</v>
      </c>
      <c r="I30" s="7">
        <v>0.8</v>
      </c>
      <c r="J30" s="30" t="s">
        <v>25</v>
      </c>
      <c r="K30" s="30" t="s">
        <v>26</v>
      </c>
      <c r="L30" s="30" t="s">
        <v>34</v>
      </c>
      <c r="M30" s="30" t="s">
        <v>48</v>
      </c>
      <c r="N30" s="30" t="s">
        <v>48</v>
      </c>
      <c r="O30" s="30" t="s">
        <v>49</v>
      </c>
      <c r="P30" s="30" t="s">
        <v>50</v>
      </c>
      <c r="Q30" s="30">
        <v>76</v>
      </c>
      <c r="R30" s="30"/>
      <c r="S30" s="30">
        <v>603941234</v>
      </c>
      <c r="T30" s="30" t="s">
        <v>887</v>
      </c>
      <c r="U30" s="8">
        <v>42488.69778937658</v>
      </c>
      <c r="V30" s="8">
        <v>42489</v>
      </c>
      <c r="W30" s="2">
        <v>79</v>
      </c>
      <c r="X30" s="2">
        <v>79</v>
      </c>
      <c r="Y30" s="2">
        <f t="shared" si="0"/>
        <v>79</v>
      </c>
      <c r="Z30" s="9">
        <v>670000</v>
      </c>
    </row>
    <row r="31" spans="1:26" ht="68.25" customHeight="1" x14ac:dyDescent="0.2">
      <c r="A31" s="30">
        <v>29</v>
      </c>
      <c r="B31" s="30" t="s">
        <v>749</v>
      </c>
      <c r="C31" s="30" t="s">
        <v>750</v>
      </c>
      <c r="D31" s="30" t="s">
        <v>753</v>
      </c>
      <c r="E31" s="30" t="s">
        <v>751</v>
      </c>
      <c r="F31" s="6">
        <v>583228.77</v>
      </c>
      <c r="G31" s="6">
        <v>583228.77</v>
      </c>
      <c r="H31" s="6">
        <v>466583.02</v>
      </c>
      <c r="I31" s="7">
        <v>0.8</v>
      </c>
      <c r="J31" s="30" t="s">
        <v>25</v>
      </c>
      <c r="K31" s="30" t="s">
        <v>26</v>
      </c>
      <c r="L31" s="30" t="s">
        <v>191</v>
      </c>
      <c r="M31" s="30" t="s">
        <v>490</v>
      </c>
      <c r="N31" s="30" t="s">
        <v>752</v>
      </c>
      <c r="O31" s="30" t="s">
        <v>491</v>
      </c>
      <c r="P31" s="30" t="s">
        <v>754</v>
      </c>
      <c r="Q31" s="30">
        <v>9</v>
      </c>
      <c r="R31" s="30"/>
      <c r="S31" s="30">
        <v>158667133</v>
      </c>
      <c r="T31" s="30">
        <v>158667123</v>
      </c>
      <c r="U31" s="8">
        <v>42488.397426479351</v>
      </c>
      <c r="V31" s="8">
        <v>42489</v>
      </c>
      <c r="W31" s="2">
        <v>79</v>
      </c>
      <c r="X31" s="2">
        <v>79</v>
      </c>
      <c r="Y31" s="2">
        <f t="shared" si="0"/>
        <v>79</v>
      </c>
      <c r="Z31" s="9">
        <v>466583.02</v>
      </c>
    </row>
    <row r="32" spans="1:26" ht="57.75" customHeight="1" x14ac:dyDescent="0.2">
      <c r="A32" s="50" t="s">
        <v>1112</v>
      </c>
      <c r="B32" s="30" t="s">
        <v>941</v>
      </c>
      <c r="C32" s="30" t="s">
        <v>942</v>
      </c>
      <c r="D32" s="30" t="s">
        <v>945</v>
      </c>
      <c r="E32" s="30" t="s">
        <v>943</v>
      </c>
      <c r="F32" s="6">
        <v>1436892.89</v>
      </c>
      <c r="G32" s="6">
        <v>1168205.6000000001</v>
      </c>
      <c r="H32" s="6">
        <v>891760</v>
      </c>
      <c r="I32" s="7">
        <v>0.76339999999999997</v>
      </c>
      <c r="J32" s="30" t="s">
        <v>25</v>
      </c>
      <c r="K32" s="30" t="s">
        <v>26</v>
      </c>
      <c r="L32" s="30" t="s">
        <v>116</v>
      </c>
      <c r="M32" s="30" t="s">
        <v>117</v>
      </c>
      <c r="N32" s="30" t="s">
        <v>117</v>
      </c>
      <c r="O32" s="30" t="s">
        <v>119</v>
      </c>
      <c r="P32" s="30" t="s">
        <v>944</v>
      </c>
      <c r="Q32" s="30">
        <v>31</v>
      </c>
      <c r="R32" s="30"/>
      <c r="S32" s="30">
        <v>412715555</v>
      </c>
      <c r="T32" s="30">
        <v>412715555</v>
      </c>
      <c r="U32" s="8">
        <v>42489.099081667693</v>
      </c>
      <c r="V32" s="8">
        <v>42489</v>
      </c>
      <c r="W32" s="2">
        <v>79</v>
      </c>
      <c r="X32" s="2">
        <v>79</v>
      </c>
      <c r="Y32" s="2">
        <f t="shared" si="0"/>
        <v>79</v>
      </c>
      <c r="Z32" s="9">
        <v>891760</v>
      </c>
    </row>
    <row r="33" spans="1:26" ht="51.75" customHeight="1" x14ac:dyDescent="0.2">
      <c r="A33" s="52"/>
      <c r="B33" s="30" t="s">
        <v>481</v>
      </c>
      <c r="C33" s="30" t="s">
        <v>482</v>
      </c>
      <c r="D33" s="30" t="s">
        <v>489</v>
      </c>
      <c r="E33" s="30" t="s">
        <v>483</v>
      </c>
      <c r="F33" s="6">
        <v>770964</v>
      </c>
      <c r="G33" s="6">
        <v>625000</v>
      </c>
      <c r="H33" s="6">
        <v>500000</v>
      </c>
      <c r="I33" s="7">
        <v>0.8</v>
      </c>
      <c r="J33" s="30" t="s">
        <v>25</v>
      </c>
      <c r="K33" s="30" t="s">
        <v>216</v>
      </c>
      <c r="L33" s="30" t="s">
        <v>484</v>
      </c>
      <c r="M33" s="30" t="s">
        <v>485</v>
      </c>
      <c r="N33" s="30" t="s">
        <v>485</v>
      </c>
      <c r="O33" s="30" t="s">
        <v>486</v>
      </c>
      <c r="P33" s="30" t="s">
        <v>487</v>
      </c>
      <c r="Q33" s="30" t="s">
        <v>488</v>
      </c>
      <c r="R33" s="30"/>
      <c r="S33" s="30">
        <v>600275600</v>
      </c>
      <c r="T33" s="30" t="s">
        <v>887</v>
      </c>
      <c r="U33" s="8">
        <v>42489.028176625507</v>
      </c>
      <c r="V33" s="8">
        <v>42489</v>
      </c>
      <c r="W33" s="2">
        <v>79</v>
      </c>
      <c r="X33" s="2">
        <v>79</v>
      </c>
      <c r="Y33" s="2">
        <f t="shared" si="0"/>
        <v>79</v>
      </c>
      <c r="Z33" s="9">
        <v>500000</v>
      </c>
    </row>
    <row r="34" spans="1:26" ht="45.75" customHeight="1" x14ac:dyDescent="0.2">
      <c r="A34" s="52"/>
      <c r="B34" s="30" t="s">
        <v>455</v>
      </c>
      <c r="C34" s="30" t="s">
        <v>456</v>
      </c>
      <c r="D34" s="30" t="s">
        <v>461</v>
      </c>
      <c r="E34" s="30" t="s">
        <v>457</v>
      </c>
      <c r="F34" s="6">
        <v>492000</v>
      </c>
      <c r="G34" s="6">
        <v>400000</v>
      </c>
      <c r="H34" s="6">
        <v>313290</v>
      </c>
      <c r="I34" s="7">
        <v>0.78320000000000001</v>
      </c>
      <c r="J34" s="30" t="s">
        <v>25</v>
      </c>
      <c r="K34" s="30" t="s">
        <v>26</v>
      </c>
      <c r="L34" s="30" t="s">
        <v>247</v>
      </c>
      <c r="M34" s="30" t="s">
        <v>458</v>
      </c>
      <c r="N34" s="30" t="s">
        <v>459</v>
      </c>
      <c r="O34" s="30" t="s">
        <v>460</v>
      </c>
      <c r="P34" s="30"/>
      <c r="Q34" s="30">
        <v>27</v>
      </c>
      <c r="R34" s="30"/>
      <c r="S34" s="30">
        <v>413765263</v>
      </c>
      <c r="T34" s="30">
        <v>413765263</v>
      </c>
      <c r="U34" s="8">
        <v>42489.548974377416</v>
      </c>
      <c r="V34" s="8">
        <v>42489</v>
      </c>
      <c r="W34" s="3">
        <v>78</v>
      </c>
      <c r="X34" s="2">
        <v>78</v>
      </c>
      <c r="Y34" s="2">
        <f t="shared" ref="Y34:Y65" si="1">(W34+X34)/2</f>
        <v>78</v>
      </c>
      <c r="Z34" s="9">
        <v>313290</v>
      </c>
    </row>
    <row r="35" spans="1:26" ht="49.5" customHeight="1" x14ac:dyDescent="0.2">
      <c r="A35" s="51"/>
      <c r="B35" s="30" t="s">
        <v>783</v>
      </c>
      <c r="C35" s="30" t="s">
        <v>784</v>
      </c>
      <c r="D35" s="30" t="s">
        <v>786</v>
      </c>
      <c r="E35" s="30" t="s">
        <v>785</v>
      </c>
      <c r="F35" s="6">
        <v>1445250</v>
      </c>
      <c r="G35" s="6">
        <v>1175000</v>
      </c>
      <c r="H35" s="6">
        <v>891760</v>
      </c>
      <c r="I35" s="7">
        <v>0.75890000000000002</v>
      </c>
      <c r="J35" s="30" t="s">
        <v>25</v>
      </c>
      <c r="K35" s="30" t="s">
        <v>90</v>
      </c>
      <c r="L35" s="30" t="s">
        <v>91</v>
      </c>
      <c r="M35" s="30" t="s">
        <v>91</v>
      </c>
      <c r="N35" s="30" t="s">
        <v>91</v>
      </c>
      <c r="O35" s="30" t="s">
        <v>765</v>
      </c>
      <c r="P35" s="30" t="s">
        <v>766</v>
      </c>
      <c r="Q35" s="30" t="s">
        <v>767</v>
      </c>
      <c r="R35" s="30">
        <v>1</v>
      </c>
      <c r="S35" s="30">
        <v>609876842</v>
      </c>
      <c r="T35" s="30">
        <v>123414667</v>
      </c>
      <c r="U35" s="8">
        <v>42489.576007676587</v>
      </c>
      <c r="V35" s="8">
        <v>42489</v>
      </c>
      <c r="W35" s="3">
        <v>78</v>
      </c>
      <c r="X35" s="2">
        <v>78</v>
      </c>
      <c r="Y35" s="2">
        <f t="shared" si="1"/>
        <v>78</v>
      </c>
      <c r="Z35" s="9">
        <v>891760</v>
      </c>
    </row>
    <row r="36" spans="1:26" ht="43.5" customHeight="1" x14ac:dyDescent="0.2">
      <c r="A36" s="30">
        <v>34</v>
      </c>
      <c r="B36" s="30" t="s">
        <v>167</v>
      </c>
      <c r="C36" s="30" t="s">
        <v>168</v>
      </c>
      <c r="D36" s="30" t="s">
        <v>171</v>
      </c>
      <c r="E36" s="30" t="s">
        <v>169</v>
      </c>
      <c r="F36" s="6">
        <v>1033200</v>
      </c>
      <c r="G36" s="6">
        <v>840000</v>
      </c>
      <c r="H36" s="6">
        <v>672000</v>
      </c>
      <c r="I36" s="7">
        <v>0.8</v>
      </c>
      <c r="J36" s="30" t="s">
        <v>25</v>
      </c>
      <c r="K36" s="30" t="s">
        <v>26</v>
      </c>
      <c r="L36" s="30" t="s">
        <v>79</v>
      </c>
      <c r="M36" s="30" t="s">
        <v>80</v>
      </c>
      <c r="N36" s="30" t="s">
        <v>170</v>
      </c>
      <c r="O36" s="30" t="s">
        <v>82</v>
      </c>
      <c r="P36" s="30"/>
      <c r="Q36" s="30">
        <v>17</v>
      </c>
      <c r="R36" s="30"/>
      <c r="S36" s="30">
        <v>3866421</v>
      </c>
      <c r="T36" s="30">
        <v>3866421</v>
      </c>
      <c r="U36" s="8">
        <v>42489.466703989812</v>
      </c>
      <c r="V36" s="8">
        <v>42489</v>
      </c>
      <c r="W36" s="2">
        <v>78</v>
      </c>
      <c r="X36" s="2">
        <v>78</v>
      </c>
      <c r="Y36" s="2">
        <f t="shared" si="1"/>
        <v>78</v>
      </c>
      <c r="Z36" s="9">
        <v>672000</v>
      </c>
    </row>
    <row r="37" spans="1:26" ht="78.75" customHeight="1" x14ac:dyDescent="0.2">
      <c r="A37" s="50" t="s">
        <v>1113</v>
      </c>
      <c r="B37" s="30" t="s">
        <v>158</v>
      </c>
      <c r="C37" s="30" t="s">
        <v>159</v>
      </c>
      <c r="D37" s="30" t="s">
        <v>165</v>
      </c>
      <c r="E37" s="30" t="s">
        <v>160</v>
      </c>
      <c r="F37" s="6">
        <v>861571.47</v>
      </c>
      <c r="G37" s="6">
        <v>718935.75</v>
      </c>
      <c r="H37" s="6">
        <v>575148.6</v>
      </c>
      <c r="I37" s="7">
        <v>0.8</v>
      </c>
      <c r="J37" s="30" t="s">
        <v>25</v>
      </c>
      <c r="K37" s="30" t="s">
        <v>26</v>
      </c>
      <c r="L37" s="30" t="s">
        <v>161</v>
      </c>
      <c r="M37" s="30" t="s">
        <v>162</v>
      </c>
      <c r="N37" s="30" t="s">
        <v>162</v>
      </c>
      <c r="O37" s="30" t="s">
        <v>163</v>
      </c>
      <c r="P37" s="30" t="s">
        <v>164</v>
      </c>
      <c r="Q37" s="30">
        <v>270</v>
      </c>
      <c r="R37" s="30"/>
      <c r="S37" s="30">
        <v>508138850</v>
      </c>
      <c r="T37" s="30">
        <v>412471315</v>
      </c>
      <c r="U37" s="8">
        <v>42488.815444657303</v>
      </c>
      <c r="V37" s="8">
        <v>42489</v>
      </c>
      <c r="W37" s="2">
        <v>78</v>
      </c>
      <c r="X37" s="2">
        <v>78</v>
      </c>
      <c r="Y37" s="2">
        <f t="shared" si="1"/>
        <v>78</v>
      </c>
      <c r="Z37" s="9">
        <v>575148.6</v>
      </c>
    </row>
    <row r="38" spans="1:26" ht="57.75" customHeight="1" x14ac:dyDescent="0.2">
      <c r="A38" s="51"/>
      <c r="B38" s="30" t="s">
        <v>364</v>
      </c>
      <c r="C38" s="30" t="s">
        <v>365</v>
      </c>
      <c r="D38" s="30" t="s">
        <v>369</v>
      </c>
      <c r="E38" s="30" t="s">
        <v>366</v>
      </c>
      <c r="F38" s="6">
        <v>1105708.5</v>
      </c>
      <c r="G38" s="6">
        <v>893450</v>
      </c>
      <c r="H38" s="6">
        <v>714760</v>
      </c>
      <c r="I38" s="7">
        <v>0.8</v>
      </c>
      <c r="J38" s="30" t="s">
        <v>25</v>
      </c>
      <c r="K38" s="30" t="s">
        <v>26</v>
      </c>
      <c r="L38" s="30" t="s">
        <v>161</v>
      </c>
      <c r="M38" s="30" t="s">
        <v>367</v>
      </c>
      <c r="N38" s="30" t="s">
        <v>367</v>
      </c>
      <c r="O38" s="30" t="s">
        <v>368</v>
      </c>
      <c r="P38" s="30" t="s">
        <v>194</v>
      </c>
      <c r="Q38" s="30">
        <v>1</v>
      </c>
      <c r="R38" s="30"/>
      <c r="S38" s="30">
        <v>412633583</v>
      </c>
      <c r="T38" s="30" t="s">
        <v>887</v>
      </c>
      <c r="U38" s="8">
        <v>42488.760501281489</v>
      </c>
      <c r="V38" s="8">
        <v>42489</v>
      </c>
      <c r="W38" s="3">
        <v>78</v>
      </c>
      <c r="X38" s="2">
        <v>78</v>
      </c>
      <c r="Y38" s="2">
        <f t="shared" si="1"/>
        <v>78</v>
      </c>
      <c r="Z38" s="9">
        <v>714760</v>
      </c>
    </row>
    <row r="39" spans="1:26" ht="57.75" customHeight="1" x14ac:dyDescent="0.2">
      <c r="A39" s="30">
        <v>37</v>
      </c>
      <c r="B39" s="30" t="s">
        <v>551</v>
      </c>
      <c r="C39" s="30" t="s">
        <v>552</v>
      </c>
      <c r="D39" s="30" t="s">
        <v>557</v>
      </c>
      <c r="E39" s="30" t="s">
        <v>553</v>
      </c>
      <c r="F39" s="6">
        <v>2138886.36</v>
      </c>
      <c r="G39" s="6">
        <v>1738932</v>
      </c>
      <c r="H39" s="6">
        <v>886480</v>
      </c>
      <c r="I39" s="7">
        <v>0.50980000000000003</v>
      </c>
      <c r="J39" s="30" t="s">
        <v>25</v>
      </c>
      <c r="K39" s="30" t="s">
        <v>26</v>
      </c>
      <c r="L39" s="30" t="s">
        <v>137</v>
      </c>
      <c r="M39" s="30" t="s">
        <v>554</v>
      </c>
      <c r="N39" s="30" t="s">
        <v>555</v>
      </c>
      <c r="O39" s="30" t="s">
        <v>556</v>
      </c>
      <c r="P39" s="30"/>
      <c r="Q39" s="30">
        <v>71</v>
      </c>
      <c r="R39" s="30"/>
      <c r="S39" s="30">
        <v>412541665</v>
      </c>
      <c r="T39" s="30" t="s">
        <v>887</v>
      </c>
      <c r="U39" s="8">
        <v>42489.461872648826</v>
      </c>
      <c r="V39" s="8">
        <v>42489</v>
      </c>
      <c r="W39" s="3">
        <v>77</v>
      </c>
      <c r="X39" s="2">
        <v>77</v>
      </c>
      <c r="Y39" s="2">
        <f t="shared" si="1"/>
        <v>77</v>
      </c>
      <c r="Z39" s="9">
        <v>886480</v>
      </c>
    </row>
    <row r="40" spans="1:26" ht="42.75" x14ac:dyDescent="0.2">
      <c r="A40" s="30">
        <v>38</v>
      </c>
      <c r="B40" s="30" t="s">
        <v>678</v>
      </c>
      <c r="C40" s="30" t="s">
        <v>679</v>
      </c>
      <c r="D40" s="30" t="s">
        <v>683</v>
      </c>
      <c r="E40" s="30" t="s">
        <v>1013</v>
      </c>
      <c r="F40" s="6">
        <v>1114217.6399999999</v>
      </c>
      <c r="G40" s="6">
        <v>905868</v>
      </c>
      <c r="H40" s="6">
        <v>724694.4</v>
      </c>
      <c r="I40" s="7">
        <v>0.8</v>
      </c>
      <c r="J40" s="30" t="s">
        <v>25</v>
      </c>
      <c r="K40" s="30" t="s">
        <v>90</v>
      </c>
      <c r="L40" s="30" t="s">
        <v>434</v>
      </c>
      <c r="M40" s="30" t="s">
        <v>435</v>
      </c>
      <c r="N40" s="30" t="s">
        <v>680</v>
      </c>
      <c r="O40" s="30" t="s">
        <v>681</v>
      </c>
      <c r="P40" s="30"/>
      <c r="Q40" s="30" t="s">
        <v>682</v>
      </c>
      <c r="R40" s="30"/>
      <c r="S40" s="30">
        <v>504120523</v>
      </c>
      <c r="T40" s="30" t="s">
        <v>887</v>
      </c>
      <c r="U40" s="8">
        <v>42488.826287430049</v>
      </c>
      <c r="V40" s="8">
        <v>42489</v>
      </c>
      <c r="W40" s="2">
        <v>77</v>
      </c>
      <c r="X40" s="2">
        <v>77</v>
      </c>
      <c r="Y40" s="2">
        <f t="shared" si="1"/>
        <v>77</v>
      </c>
      <c r="Z40" s="9">
        <v>724694.4</v>
      </c>
    </row>
    <row r="41" spans="1:26" ht="42.75" x14ac:dyDescent="0.2">
      <c r="A41" s="50" t="s">
        <v>1114</v>
      </c>
      <c r="B41" s="30" t="s">
        <v>512</v>
      </c>
      <c r="C41" s="30" t="s">
        <v>952</v>
      </c>
      <c r="D41" s="30" t="s">
        <v>955</v>
      </c>
      <c r="E41" s="30" t="s">
        <v>953</v>
      </c>
      <c r="F41" s="6">
        <v>920374.56</v>
      </c>
      <c r="G41" s="6">
        <v>748272</v>
      </c>
      <c r="H41" s="6">
        <v>598617.59999999998</v>
      </c>
      <c r="I41" s="7">
        <v>0.8</v>
      </c>
      <c r="J41" s="30" t="s">
        <v>25</v>
      </c>
      <c r="K41" s="30" t="s">
        <v>26</v>
      </c>
      <c r="L41" s="30" t="s">
        <v>27</v>
      </c>
      <c r="M41" s="30" t="s">
        <v>27</v>
      </c>
      <c r="N41" s="30" t="s">
        <v>27</v>
      </c>
      <c r="O41" s="30" t="s">
        <v>922</v>
      </c>
      <c r="P41" s="30" t="s">
        <v>923</v>
      </c>
      <c r="Q41" s="30" t="s">
        <v>954</v>
      </c>
      <c r="R41" s="30"/>
      <c r="S41" s="30">
        <v>519605353</v>
      </c>
      <c r="T41" s="30" t="s">
        <v>887</v>
      </c>
      <c r="U41" s="8">
        <v>42488.888249941425</v>
      </c>
      <c r="V41" s="8">
        <v>42489</v>
      </c>
      <c r="W41" s="2">
        <v>76</v>
      </c>
      <c r="X41" s="2">
        <v>76</v>
      </c>
      <c r="Y41" s="2">
        <f t="shared" si="1"/>
        <v>76</v>
      </c>
      <c r="Z41" s="9">
        <v>598617.59999999998</v>
      </c>
    </row>
    <row r="42" spans="1:26" ht="83.25" customHeight="1" x14ac:dyDescent="0.2">
      <c r="A42" s="51"/>
      <c r="B42" s="30" t="s">
        <v>416</v>
      </c>
      <c r="C42" s="30" t="s">
        <v>417</v>
      </c>
      <c r="D42" s="30" t="s">
        <v>420</v>
      </c>
      <c r="E42" s="30" t="s">
        <v>418</v>
      </c>
      <c r="F42" s="6">
        <v>455011.4</v>
      </c>
      <c r="G42" s="6">
        <v>366142.98</v>
      </c>
      <c r="H42" s="6">
        <v>292914.38</v>
      </c>
      <c r="I42" s="7">
        <v>0.8</v>
      </c>
      <c r="J42" s="30" t="s">
        <v>25</v>
      </c>
      <c r="K42" s="30" t="s">
        <v>26</v>
      </c>
      <c r="L42" s="30" t="s">
        <v>27</v>
      </c>
      <c r="M42" s="30" t="s">
        <v>27</v>
      </c>
      <c r="N42" s="30" t="s">
        <v>27</v>
      </c>
      <c r="O42" s="30" t="s">
        <v>419</v>
      </c>
      <c r="P42" s="30" t="s">
        <v>328</v>
      </c>
      <c r="Q42" s="30">
        <v>153</v>
      </c>
      <c r="R42" s="30"/>
      <c r="S42" s="30">
        <v>609180894</v>
      </c>
      <c r="T42" s="30" t="s">
        <v>887</v>
      </c>
      <c r="U42" s="8">
        <v>42488.550882373565</v>
      </c>
      <c r="V42" s="8">
        <v>42489</v>
      </c>
      <c r="W42" s="2">
        <v>76</v>
      </c>
      <c r="X42" s="2">
        <v>76</v>
      </c>
      <c r="Y42" s="2">
        <f t="shared" si="1"/>
        <v>76</v>
      </c>
      <c r="Z42" s="9">
        <v>292914.38</v>
      </c>
    </row>
    <row r="43" spans="1:26" ht="63" customHeight="1" x14ac:dyDescent="0.2">
      <c r="A43" s="30">
        <v>41</v>
      </c>
      <c r="B43" s="30" t="s">
        <v>919</v>
      </c>
      <c r="C43" s="30" t="s">
        <v>920</v>
      </c>
      <c r="D43" s="30" t="s">
        <v>924</v>
      </c>
      <c r="E43" s="30" t="s">
        <v>921</v>
      </c>
      <c r="F43" s="6">
        <v>1182957.05</v>
      </c>
      <c r="G43" s="6">
        <v>878365.28</v>
      </c>
      <c r="H43" s="6">
        <v>702692.22</v>
      </c>
      <c r="I43" s="7">
        <v>0.8</v>
      </c>
      <c r="J43" s="30" t="s">
        <v>25</v>
      </c>
      <c r="K43" s="30" t="s">
        <v>26</v>
      </c>
      <c r="L43" s="30" t="s">
        <v>27</v>
      </c>
      <c r="M43" s="30" t="s">
        <v>27</v>
      </c>
      <c r="N43" s="30" t="s">
        <v>27</v>
      </c>
      <c r="O43" s="30" t="s">
        <v>922</v>
      </c>
      <c r="P43" s="30" t="s">
        <v>923</v>
      </c>
      <c r="Q43" s="30">
        <v>84</v>
      </c>
      <c r="R43" s="30"/>
      <c r="S43" s="30">
        <v>413464743</v>
      </c>
      <c r="T43" s="30">
        <v>413464743</v>
      </c>
      <c r="U43" s="8">
        <v>42488.629270476958</v>
      </c>
      <c r="V43" s="8">
        <v>42489</v>
      </c>
      <c r="W43" s="2">
        <v>76</v>
      </c>
      <c r="X43" s="2">
        <v>76</v>
      </c>
      <c r="Y43" s="2">
        <f t="shared" si="1"/>
        <v>76</v>
      </c>
      <c r="Z43" s="9">
        <v>702692.22</v>
      </c>
    </row>
    <row r="44" spans="1:26" ht="49.5" customHeight="1" x14ac:dyDescent="0.2">
      <c r="A44" s="30">
        <v>42</v>
      </c>
      <c r="B44" s="30" t="s">
        <v>301</v>
      </c>
      <c r="C44" s="30" t="s">
        <v>302</v>
      </c>
      <c r="D44" s="30" t="s">
        <v>305</v>
      </c>
      <c r="E44" s="30" t="s">
        <v>303</v>
      </c>
      <c r="F44" s="6">
        <v>1127899.5</v>
      </c>
      <c r="G44" s="6">
        <v>1102686</v>
      </c>
      <c r="H44" s="6">
        <v>882148.8</v>
      </c>
      <c r="I44" s="7">
        <v>0.8</v>
      </c>
      <c r="J44" s="30" t="s">
        <v>25</v>
      </c>
      <c r="K44" s="30" t="s">
        <v>26</v>
      </c>
      <c r="L44" s="30" t="s">
        <v>54</v>
      </c>
      <c r="M44" s="30" t="s">
        <v>202</v>
      </c>
      <c r="N44" s="30" t="s">
        <v>202</v>
      </c>
      <c r="O44" s="30" t="s">
        <v>203</v>
      </c>
      <c r="P44" s="30" t="s">
        <v>304</v>
      </c>
      <c r="Q44" s="30">
        <v>4</v>
      </c>
      <c r="R44" s="30"/>
      <c r="S44" s="30">
        <v>501034815</v>
      </c>
      <c r="T44" s="30" t="s">
        <v>887</v>
      </c>
      <c r="U44" s="8">
        <v>42487.890156763649</v>
      </c>
      <c r="V44" s="8">
        <v>42488</v>
      </c>
      <c r="W44" s="2">
        <v>76</v>
      </c>
      <c r="X44" s="2">
        <v>76</v>
      </c>
      <c r="Y44" s="2">
        <f t="shared" si="1"/>
        <v>76</v>
      </c>
      <c r="Z44" s="9">
        <v>882148.8</v>
      </c>
    </row>
    <row r="45" spans="1:26" ht="56.25" customHeight="1" x14ac:dyDescent="0.2">
      <c r="A45" s="50" t="s">
        <v>1115</v>
      </c>
      <c r="B45" s="30" t="s">
        <v>498</v>
      </c>
      <c r="C45" s="30" t="s">
        <v>499</v>
      </c>
      <c r="D45" s="30" t="s">
        <v>502</v>
      </c>
      <c r="E45" s="30" t="s">
        <v>500</v>
      </c>
      <c r="F45" s="6">
        <v>615000</v>
      </c>
      <c r="G45" s="6">
        <v>500000</v>
      </c>
      <c r="H45" s="6">
        <v>400000</v>
      </c>
      <c r="I45" s="7">
        <v>0.8</v>
      </c>
      <c r="J45" s="30" t="s">
        <v>25</v>
      </c>
      <c r="K45" s="30" t="s">
        <v>26</v>
      </c>
      <c r="L45" s="30" t="s">
        <v>137</v>
      </c>
      <c r="M45" s="30" t="s">
        <v>138</v>
      </c>
      <c r="N45" s="30" t="s">
        <v>138</v>
      </c>
      <c r="O45" s="30" t="s">
        <v>139</v>
      </c>
      <c r="P45" s="30" t="s">
        <v>501</v>
      </c>
      <c r="Q45" s="30">
        <v>99</v>
      </c>
      <c r="R45" s="30"/>
      <c r="S45" s="30">
        <v>412514460</v>
      </c>
      <c r="T45" s="30">
        <v>412510456</v>
      </c>
      <c r="U45" s="8">
        <v>42488.81340867751</v>
      </c>
      <c r="V45" s="8">
        <v>42489</v>
      </c>
      <c r="W45" s="2">
        <v>76</v>
      </c>
      <c r="X45" s="2">
        <v>76</v>
      </c>
      <c r="Y45" s="2">
        <f t="shared" si="1"/>
        <v>76</v>
      </c>
      <c r="Z45" s="9">
        <v>400000</v>
      </c>
    </row>
    <row r="46" spans="1:26" ht="55.5" customHeight="1" x14ac:dyDescent="0.2">
      <c r="A46" s="51"/>
      <c r="B46" s="30" t="s">
        <v>894</v>
      </c>
      <c r="C46" s="10" t="s">
        <v>895</v>
      </c>
      <c r="D46" s="30" t="s">
        <v>898</v>
      </c>
      <c r="E46" s="30" t="s">
        <v>896</v>
      </c>
      <c r="F46" s="6">
        <v>1455907.71</v>
      </c>
      <c r="G46" s="6">
        <v>1391705.74</v>
      </c>
      <c r="H46" s="6">
        <v>793272.27</v>
      </c>
      <c r="I46" s="7">
        <v>0.56999999999999995</v>
      </c>
      <c r="J46" s="30" t="s">
        <v>25</v>
      </c>
      <c r="K46" s="30" t="s">
        <v>26</v>
      </c>
      <c r="L46" s="30" t="s">
        <v>54</v>
      </c>
      <c r="M46" s="30" t="s">
        <v>462</v>
      </c>
      <c r="N46" s="30" t="s">
        <v>462</v>
      </c>
      <c r="O46" s="30" t="s">
        <v>463</v>
      </c>
      <c r="P46" s="30" t="s">
        <v>897</v>
      </c>
      <c r="Q46" s="30">
        <v>37</v>
      </c>
      <c r="R46" s="30"/>
      <c r="S46" s="30">
        <v>413151125</v>
      </c>
      <c r="T46" s="30" t="s">
        <v>887</v>
      </c>
      <c r="U46" s="8">
        <v>42486.696006938124</v>
      </c>
      <c r="V46" s="8">
        <v>42488</v>
      </c>
      <c r="W46" s="2">
        <v>76</v>
      </c>
      <c r="X46" s="2">
        <v>76</v>
      </c>
      <c r="Y46" s="2">
        <f t="shared" si="1"/>
        <v>76</v>
      </c>
      <c r="Z46" s="9">
        <v>793272.27</v>
      </c>
    </row>
    <row r="47" spans="1:26" ht="62.25" customHeight="1" x14ac:dyDescent="0.2">
      <c r="A47" s="30">
        <v>45</v>
      </c>
      <c r="B47" s="30" t="s">
        <v>204</v>
      </c>
      <c r="C47" s="30" t="s">
        <v>205</v>
      </c>
      <c r="D47" s="30" t="s">
        <v>209</v>
      </c>
      <c r="E47" s="30" t="s">
        <v>206</v>
      </c>
      <c r="F47" s="6">
        <v>1100000</v>
      </c>
      <c r="G47" s="6">
        <v>1100000</v>
      </c>
      <c r="H47" s="6">
        <v>880000</v>
      </c>
      <c r="I47" s="7">
        <v>0.8</v>
      </c>
      <c r="J47" s="30" t="s">
        <v>25</v>
      </c>
      <c r="K47" s="30" t="s">
        <v>26</v>
      </c>
      <c r="L47" s="30" t="s">
        <v>54</v>
      </c>
      <c r="M47" s="30" t="s">
        <v>202</v>
      </c>
      <c r="N47" s="30" t="s">
        <v>207</v>
      </c>
      <c r="O47" s="30" t="s">
        <v>203</v>
      </c>
      <c r="P47" s="30"/>
      <c r="Q47" s="30" t="s">
        <v>208</v>
      </c>
      <c r="R47" s="30"/>
      <c r="S47" s="30">
        <v>413003619</v>
      </c>
      <c r="T47" s="30" t="s">
        <v>887</v>
      </c>
      <c r="U47" s="8">
        <v>42486.835723732183</v>
      </c>
      <c r="V47" s="8">
        <v>42489</v>
      </c>
      <c r="W47" s="2">
        <v>76</v>
      </c>
      <c r="X47" s="2">
        <v>76</v>
      </c>
      <c r="Y47" s="2">
        <f t="shared" si="1"/>
        <v>76</v>
      </c>
      <c r="Z47" s="9">
        <v>880000</v>
      </c>
    </row>
    <row r="48" spans="1:26" ht="49.5" customHeight="1" x14ac:dyDescent="0.2">
      <c r="A48" s="50" t="s">
        <v>1116</v>
      </c>
      <c r="B48" s="30"/>
      <c r="C48" s="30" t="s">
        <v>980</v>
      </c>
      <c r="D48" s="30" t="s">
        <v>982</v>
      </c>
      <c r="E48" s="30" t="s">
        <v>981</v>
      </c>
      <c r="F48" s="6">
        <v>1229878.3</v>
      </c>
      <c r="G48" s="6">
        <v>999901.06</v>
      </c>
      <c r="H48" s="6">
        <v>764924.32</v>
      </c>
      <c r="I48" s="7">
        <v>0.76500000000000001</v>
      </c>
      <c r="J48" s="30" t="s">
        <v>25</v>
      </c>
      <c r="K48" s="30" t="s">
        <v>216</v>
      </c>
      <c r="L48" s="30" t="s">
        <v>313</v>
      </c>
      <c r="M48" s="30" t="s">
        <v>313</v>
      </c>
      <c r="N48" s="30" t="s">
        <v>313</v>
      </c>
      <c r="O48" s="30" t="s">
        <v>984</v>
      </c>
      <c r="P48" s="30" t="s">
        <v>983</v>
      </c>
      <c r="Q48" s="30">
        <v>8</v>
      </c>
      <c r="R48" s="30"/>
      <c r="S48" s="30">
        <v>413955100</v>
      </c>
      <c r="T48" s="30" t="s">
        <v>887</v>
      </c>
      <c r="U48" s="8">
        <v>42487.890226155578</v>
      </c>
      <c r="V48" s="8">
        <v>42488</v>
      </c>
      <c r="W48" s="2">
        <v>75</v>
      </c>
      <c r="X48" s="2">
        <v>75</v>
      </c>
      <c r="Y48" s="2">
        <f t="shared" si="1"/>
        <v>75</v>
      </c>
      <c r="Z48" s="9">
        <v>764924.32</v>
      </c>
    </row>
    <row r="49" spans="1:26" ht="62.25" customHeight="1" x14ac:dyDescent="0.2">
      <c r="A49" s="52"/>
      <c r="B49" s="30" t="s">
        <v>713</v>
      </c>
      <c r="C49" s="30" t="s">
        <v>714</v>
      </c>
      <c r="D49" s="30" t="s">
        <v>718</v>
      </c>
      <c r="E49" s="30" t="s">
        <v>715</v>
      </c>
      <c r="F49" s="6">
        <v>916866.61</v>
      </c>
      <c r="G49" s="6">
        <v>745420.01</v>
      </c>
      <c r="H49" s="6">
        <v>596336.01</v>
      </c>
      <c r="I49" s="7">
        <v>0.8</v>
      </c>
      <c r="J49" s="30" t="s">
        <v>25</v>
      </c>
      <c r="K49" s="30" t="s">
        <v>26</v>
      </c>
      <c r="L49" s="30" t="s">
        <v>54</v>
      </c>
      <c r="M49" s="30" t="s">
        <v>55</v>
      </c>
      <c r="N49" s="30" t="s">
        <v>55</v>
      </c>
      <c r="O49" s="30" t="s">
        <v>57</v>
      </c>
      <c r="P49" s="30" t="s">
        <v>716</v>
      </c>
      <c r="Q49" s="30" t="s">
        <v>717</v>
      </c>
      <c r="R49" s="30"/>
      <c r="S49" s="30">
        <v>606628526</v>
      </c>
      <c r="T49" s="30" t="s">
        <v>887</v>
      </c>
      <c r="U49" s="8">
        <v>42488.73489062881</v>
      </c>
      <c r="V49" s="8">
        <v>42489</v>
      </c>
      <c r="W49" s="2">
        <v>75</v>
      </c>
      <c r="X49" s="2">
        <v>75</v>
      </c>
      <c r="Y49" s="2">
        <f t="shared" si="1"/>
        <v>75</v>
      </c>
      <c r="Z49" s="9">
        <v>596336.01</v>
      </c>
    </row>
    <row r="50" spans="1:26" ht="51" customHeight="1" x14ac:dyDescent="0.2">
      <c r="A50" s="51"/>
      <c r="B50" s="30" t="s">
        <v>422</v>
      </c>
      <c r="C50" s="30" t="s">
        <v>423</v>
      </c>
      <c r="D50" s="30" t="s">
        <v>430</v>
      </c>
      <c r="E50" s="30" t="s">
        <v>424</v>
      </c>
      <c r="F50" s="6">
        <v>1130063.0900000001</v>
      </c>
      <c r="G50" s="6">
        <v>778365.2</v>
      </c>
      <c r="H50" s="6">
        <v>622692.16</v>
      </c>
      <c r="I50" s="7">
        <v>0.8</v>
      </c>
      <c r="J50" s="30" t="s">
        <v>25</v>
      </c>
      <c r="K50" s="30" t="s">
        <v>425</v>
      </c>
      <c r="L50" s="30" t="s">
        <v>426</v>
      </c>
      <c r="M50" s="30" t="s">
        <v>427</v>
      </c>
      <c r="N50" s="30" t="s">
        <v>427</v>
      </c>
      <c r="O50" s="30" t="s">
        <v>428</v>
      </c>
      <c r="P50" s="30" t="s">
        <v>429</v>
      </c>
      <c r="Q50" s="30">
        <v>4</v>
      </c>
      <c r="R50" s="30"/>
      <c r="S50" s="30">
        <v>696593022</v>
      </c>
      <c r="T50" s="30" t="s">
        <v>887</v>
      </c>
      <c r="U50" s="8">
        <v>42488.820104154169</v>
      </c>
      <c r="V50" s="8">
        <v>42489</v>
      </c>
      <c r="W50" s="3">
        <v>75</v>
      </c>
      <c r="X50" s="2">
        <v>75</v>
      </c>
      <c r="Y50" s="2">
        <f t="shared" si="1"/>
        <v>75</v>
      </c>
      <c r="Z50" s="9">
        <v>622692.16</v>
      </c>
    </row>
    <row r="51" spans="1:26" ht="57.75" customHeight="1" x14ac:dyDescent="0.2">
      <c r="A51" s="30">
        <v>49</v>
      </c>
      <c r="B51" s="30" t="s">
        <v>736</v>
      </c>
      <c r="C51" s="30" t="s">
        <v>737</v>
      </c>
      <c r="D51" s="30" t="s">
        <v>740</v>
      </c>
      <c r="E51" s="30" t="s">
        <v>738</v>
      </c>
      <c r="F51" s="6">
        <v>665184</v>
      </c>
      <c r="G51" s="6">
        <v>540800</v>
      </c>
      <c r="H51" s="6">
        <v>432640</v>
      </c>
      <c r="I51" s="7">
        <v>0.8</v>
      </c>
      <c r="J51" s="30" t="s">
        <v>25</v>
      </c>
      <c r="K51" s="30" t="s">
        <v>26</v>
      </c>
      <c r="L51" s="30" t="s">
        <v>137</v>
      </c>
      <c r="M51" s="30" t="s">
        <v>554</v>
      </c>
      <c r="N51" s="30" t="s">
        <v>739</v>
      </c>
      <c r="O51" s="30" t="s">
        <v>556</v>
      </c>
      <c r="P51" s="30"/>
      <c r="Q51" s="30">
        <v>4</v>
      </c>
      <c r="R51" s="30"/>
      <c r="S51" s="30">
        <v>4125410019</v>
      </c>
      <c r="T51" s="30">
        <v>4125410019</v>
      </c>
      <c r="U51" s="8">
        <v>42488.647886667299</v>
      </c>
      <c r="V51" s="8">
        <v>42489</v>
      </c>
      <c r="W51" s="3">
        <v>75</v>
      </c>
      <c r="X51" s="2">
        <v>75</v>
      </c>
      <c r="Y51" s="2">
        <f t="shared" si="1"/>
        <v>75</v>
      </c>
      <c r="Z51" s="9">
        <v>432640</v>
      </c>
    </row>
    <row r="52" spans="1:26" ht="57.75" customHeight="1" x14ac:dyDescent="0.2">
      <c r="A52" s="50" t="s">
        <v>1117</v>
      </c>
      <c r="B52" s="30" t="s">
        <v>580</v>
      </c>
      <c r="C52" s="30" t="s">
        <v>581</v>
      </c>
      <c r="D52" s="30" t="s">
        <v>585</v>
      </c>
      <c r="E52" s="30" t="s">
        <v>582</v>
      </c>
      <c r="F52" s="6">
        <v>1602690</v>
      </c>
      <c r="G52" s="6">
        <v>1303000</v>
      </c>
      <c r="H52" s="6">
        <v>795000</v>
      </c>
      <c r="I52" s="7">
        <v>0.61009999999999998</v>
      </c>
      <c r="J52" s="30" t="s">
        <v>25</v>
      </c>
      <c r="K52" s="30" t="s">
        <v>26</v>
      </c>
      <c r="L52" s="30" t="s">
        <v>161</v>
      </c>
      <c r="M52" s="30" t="s">
        <v>316</v>
      </c>
      <c r="N52" s="30" t="s">
        <v>316</v>
      </c>
      <c r="O52" s="30" t="s">
        <v>317</v>
      </c>
      <c r="P52" s="30" t="s">
        <v>583</v>
      </c>
      <c r="Q52" s="30" t="s">
        <v>584</v>
      </c>
      <c r="R52" s="30"/>
      <c r="S52" s="30">
        <v>412652281</v>
      </c>
      <c r="T52" s="30">
        <v>412652281</v>
      </c>
      <c r="U52" s="8">
        <v>42487.896229791862</v>
      </c>
      <c r="V52" s="8">
        <v>42489</v>
      </c>
      <c r="W52" s="2">
        <v>75</v>
      </c>
      <c r="X52" s="2">
        <v>75</v>
      </c>
      <c r="Y52" s="2">
        <f t="shared" si="1"/>
        <v>75</v>
      </c>
      <c r="Z52" s="11">
        <v>795000</v>
      </c>
    </row>
    <row r="53" spans="1:26" ht="57.75" customHeight="1" x14ac:dyDescent="0.2">
      <c r="A53" s="51"/>
      <c r="B53" s="30" t="s">
        <v>678</v>
      </c>
      <c r="C53" s="30" t="s">
        <v>834</v>
      </c>
      <c r="D53" s="30" t="s">
        <v>840</v>
      </c>
      <c r="E53" s="30" t="s">
        <v>835</v>
      </c>
      <c r="F53" s="6">
        <v>871000</v>
      </c>
      <c r="G53" s="6">
        <v>871000</v>
      </c>
      <c r="H53" s="6">
        <v>696800</v>
      </c>
      <c r="I53" s="7">
        <v>0.8</v>
      </c>
      <c r="J53" s="30" t="s">
        <v>25</v>
      </c>
      <c r="K53" s="30" t="s">
        <v>90</v>
      </c>
      <c r="L53" s="30" t="s">
        <v>836</v>
      </c>
      <c r="M53" s="30" t="s">
        <v>837</v>
      </c>
      <c r="N53" s="30" t="s">
        <v>838</v>
      </c>
      <c r="O53" s="30" t="s">
        <v>839</v>
      </c>
      <c r="P53" s="30"/>
      <c r="Q53" s="30">
        <v>303</v>
      </c>
      <c r="R53" s="30"/>
      <c r="S53" s="30">
        <v>509327057</v>
      </c>
      <c r="T53" s="30" t="s">
        <v>887</v>
      </c>
      <c r="U53" s="8">
        <v>42489.27506843779</v>
      </c>
      <c r="V53" s="8">
        <v>42489</v>
      </c>
      <c r="W53" s="2">
        <v>75</v>
      </c>
      <c r="X53" s="2">
        <v>75</v>
      </c>
      <c r="Y53" s="2">
        <f t="shared" si="1"/>
        <v>75</v>
      </c>
      <c r="Z53" s="11">
        <v>696800</v>
      </c>
    </row>
    <row r="54" spans="1:26" ht="39.75" customHeight="1" x14ac:dyDescent="0.2">
      <c r="A54" s="50" t="s">
        <v>1118</v>
      </c>
      <c r="B54" s="30" t="s">
        <v>660</v>
      </c>
      <c r="C54" s="10" t="s">
        <v>661</v>
      </c>
      <c r="D54" s="30" t="s">
        <v>663</v>
      </c>
      <c r="E54" s="30" t="s">
        <v>662</v>
      </c>
      <c r="F54" s="6">
        <v>1214625</v>
      </c>
      <c r="G54" s="6">
        <v>987500</v>
      </c>
      <c r="H54" s="6">
        <v>790000</v>
      </c>
      <c r="I54" s="7">
        <v>0.8</v>
      </c>
      <c r="J54" s="30" t="s">
        <v>25</v>
      </c>
      <c r="K54" s="30" t="s">
        <v>216</v>
      </c>
      <c r="L54" s="30" t="s">
        <v>313</v>
      </c>
      <c r="M54" s="30" t="s">
        <v>313</v>
      </c>
      <c r="N54" s="30" t="s">
        <v>313</v>
      </c>
      <c r="O54" s="30" t="s">
        <v>664</v>
      </c>
      <c r="P54" s="30" t="s">
        <v>665</v>
      </c>
      <c r="Q54" s="30">
        <v>41</v>
      </c>
      <c r="R54" s="30">
        <v>43</v>
      </c>
      <c r="S54" s="30">
        <v>501710000</v>
      </c>
      <c r="T54" s="30">
        <v>413311144</v>
      </c>
      <c r="U54" s="8">
        <v>42487.730470140275</v>
      </c>
      <c r="V54" s="8">
        <v>42488</v>
      </c>
      <c r="W54" s="2">
        <v>74</v>
      </c>
      <c r="X54" s="2">
        <v>74</v>
      </c>
      <c r="Y54" s="2">
        <f t="shared" si="1"/>
        <v>74</v>
      </c>
      <c r="Z54" s="9">
        <v>790000</v>
      </c>
    </row>
    <row r="55" spans="1:26" ht="66" customHeight="1" x14ac:dyDescent="0.2">
      <c r="A55" s="52"/>
      <c r="B55" s="30" t="s">
        <v>471</v>
      </c>
      <c r="C55" s="30" t="s">
        <v>741</v>
      </c>
      <c r="D55" s="30" t="s">
        <v>748</v>
      </c>
      <c r="E55" s="30" t="s">
        <v>742</v>
      </c>
      <c r="F55" s="6">
        <v>1192246.3799999999</v>
      </c>
      <c r="G55" s="6">
        <v>969306</v>
      </c>
      <c r="H55" s="6">
        <v>775444.8</v>
      </c>
      <c r="I55" s="7">
        <v>0.8</v>
      </c>
      <c r="J55" s="30" t="s">
        <v>25</v>
      </c>
      <c r="K55" s="30" t="s">
        <v>743</v>
      </c>
      <c r="L55" s="30" t="s">
        <v>744</v>
      </c>
      <c r="M55" s="30" t="s">
        <v>745</v>
      </c>
      <c r="N55" s="30" t="s">
        <v>745</v>
      </c>
      <c r="O55" s="30" t="s">
        <v>746</v>
      </c>
      <c r="P55" s="30" t="s">
        <v>747</v>
      </c>
      <c r="Q55" s="30">
        <v>14</v>
      </c>
      <c r="R55" s="30"/>
      <c r="S55" s="30">
        <v>601910905</v>
      </c>
      <c r="T55" s="30" t="s">
        <v>887</v>
      </c>
      <c r="U55" s="8">
        <v>42488.571388222896</v>
      </c>
      <c r="V55" s="8">
        <v>42489</v>
      </c>
      <c r="W55" s="2">
        <v>74</v>
      </c>
      <c r="X55" s="2">
        <v>74</v>
      </c>
      <c r="Y55" s="2">
        <f t="shared" si="1"/>
        <v>74</v>
      </c>
      <c r="Z55" s="9">
        <v>775444.8</v>
      </c>
    </row>
    <row r="56" spans="1:26" ht="51" customHeight="1" x14ac:dyDescent="0.2">
      <c r="A56" s="28">
        <v>54</v>
      </c>
      <c r="B56" s="30" t="s">
        <v>464</v>
      </c>
      <c r="C56" s="30" t="s">
        <v>465</v>
      </c>
      <c r="D56" s="30" t="s">
        <v>466</v>
      </c>
      <c r="E56" s="30" t="s">
        <v>1014</v>
      </c>
      <c r="F56" s="6">
        <v>569966.09</v>
      </c>
      <c r="G56" s="6">
        <v>451917.06</v>
      </c>
      <c r="H56" s="6">
        <v>361533.65</v>
      </c>
      <c r="I56" s="7">
        <v>0.8</v>
      </c>
      <c r="J56" s="30" t="s">
        <v>25</v>
      </c>
      <c r="K56" s="30" t="s">
        <v>26</v>
      </c>
      <c r="L56" s="30" t="s">
        <v>34</v>
      </c>
      <c r="M56" s="30" t="s">
        <v>391</v>
      </c>
      <c r="N56" s="30" t="s">
        <v>391</v>
      </c>
      <c r="O56" s="30" t="s">
        <v>392</v>
      </c>
      <c r="P56" s="30" t="s">
        <v>284</v>
      </c>
      <c r="Q56" s="30">
        <v>113</v>
      </c>
      <c r="R56" s="30"/>
      <c r="S56" s="30">
        <v>48606406258</v>
      </c>
      <c r="T56" s="30" t="s">
        <v>887</v>
      </c>
      <c r="U56" s="8">
        <v>42487.421606239339</v>
      </c>
      <c r="V56" s="8">
        <v>42488</v>
      </c>
      <c r="W56" s="2">
        <v>74</v>
      </c>
      <c r="X56" s="2">
        <v>74</v>
      </c>
      <c r="Y56" s="2">
        <f t="shared" si="1"/>
        <v>74</v>
      </c>
      <c r="Z56" s="9">
        <v>361533.65</v>
      </c>
    </row>
    <row r="57" spans="1:26" ht="74.25" customHeight="1" x14ac:dyDescent="0.2">
      <c r="A57" s="30">
        <v>55</v>
      </c>
      <c r="B57" s="30" t="s">
        <v>503</v>
      </c>
      <c r="C57" s="30" t="s">
        <v>504</v>
      </c>
      <c r="D57" s="30" t="s">
        <v>506</v>
      </c>
      <c r="E57" s="30" t="s">
        <v>505</v>
      </c>
      <c r="F57" s="6">
        <v>1057800</v>
      </c>
      <c r="G57" s="6">
        <v>860000</v>
      </c>
      <c r="H57" s="6">
        <v>688000</v>
      </c>
      <c r="I57" s="7">
        <v>0.8</v>
      </c>
      <c r="J57" s="30" t="s">
        <v>25</v>
      </c>
      <c r="K57" s="30" t="s">
        <v>26</v>
      </c>
      <c r="L57" s="30" t="s">
        <v>116</v>
      </c>
      <c r="M57" s="30" t="s">
        <v>314</v>
      </c>
      <c r="N57" s="30" t="s">
        <v>314</v>
      </c>
      <c r="O57" s="30" t="s">
        <v>315</v>
      </c>
      <c r="P57" s="30" t="s">
        <v>324</v>
      </c>
      <c r="Q57" s="30">
        <v>76</v>
      </c>
      <c r="R57" s="30"/>
      <c r="S57" s="30">
        <v>412747850</v>
      </c>
      <c r="T57" s="30">
        <v>412747850</v>
      </c>
      <c r="U57" s="8">
        <v>42488.438852750289</v>
      </c>
      <c r="V57" s="8">
        <v>42488</v>
      </c>
      <c r="W57" s="2">
        <v>74</v>
      </c>
      <c r="X57" s="2">
        <v>74</v>
      </c>
      <c r="Y57" s="2">
        <f t="shared" si="1"/>
        <v>74</v>
      </c>
      <c r="Z57" s="9">
        <v>688000</v>
      </c>
    </row>
    <row r="58" spans="1:26" ht="44.25" customHeight="1" x14ac:dyDescent="0.2">
      <c r="A58" s="30">
        <v>56</v>
      </c>
      <c r="B58" s="30" t="s">
        <v>774</v>
      </c>
      <c r="C58" s="30" t="s">
        <v>775</v>
      </c>
      <c r="D58" s="30" t="s">
        <v>778</v>
      </c>
      <c r="E58" s="30" t="s">
        <v>776</v>
      </c>
      <c r="F58" s="6">
        <v>1402200</v>
      </c>
      <c r="G58" s="6">
        <v>1140000</v>
      </c>
      <c r="H58" s="6">
        <v>891760</v>
      </c>
      <c r="I58" s="7">
        <v>0.78220000000000001</v>
      </c>
      <c r="J58" s="30" t="s">
        <v>25</v>
      </c>
      <c r="K58" s="30" t="s">
        <v>26</v>
      </c>
      <c r="L58" s="30" t="s">
        <v>54</v>
      </c>
      <c r="M58" s="30" t="s">
        <v>761</v>
      </c>
      <c r="N58" s="30" t="s">
        <v>761</v>
      </c>
      <c r="O58" s="30" t="s">
        <v>762</v>
      </c>
      <c r="P58" s="30" t="s">
        <v>777</v>
      </c>
      <c r="Q58" s="30">
        <v>9</v>
      </c>
      <c r="R58" s="30"/>
      <c r="S58" s="30">
        <v>609876842</v>
      </c>
      <c r="T58" s="30">
        <v>123414667</v>
      </c>
      <c r="U58" s="8">
        <v>42489.61191568154</v>
      </c>
      <c r="V58" s="8">
        <v>42489</v>
      </c>
      <c r="W58" s="2">
        <v>73</v>
      </c>
      <c r="X58" s="2">
        <v>73</v>
      </c>
      <c r="Y58" s="2">
        <f t="shared" si="1"/>
        <v>73</v>
      </c>
      <c r="Z58" s="9">
        <v>891760</v>
      </c>
    </row>
    <row r="59" spans="1:26" ht="63" customHeight="1" x14ac:dyDescent="0.2">
      <c r="A59" s="30">
        <v>57</v>
      </c>
      <c r="B59" s="30" t="s">
        <v>471</v>
      </c>
      <c r="C59" s="30" t="s">
        <v>472</v>
      </c>
      <c r="D59" s="30" t="s">
        <v>475</v>
      </c>
      <c r="E59" s="30" t="s">
        <v>473</v>
      </c>
      <c r="F59" s="6">
        <v>1170526.3</v>
      </c>
      <c r="G59" s="6">
        <v>951647.4</v>
      </c>
      <c r="H59" s="6">
        <v>723252.02</v>
      </c>
      <c r="I59" s="7">
        <v>0.76</v>
      </c>
      <c r="J59" s="30" t="s">
        <v>25</v>
      </c>
      <c r="K59" s="30" t="s">
        <v>26</v>
      </c>
      <c r="L59" s="30" t="s">
        <v>54</v>
      </c>
      <c r="M59" s="30" t="s">
        <v>111</v>
      </c>
      <c r="N59" s="30" t="s">
        <v>111</v>
      </c>
      <c r="O59" s="30" t="s">
        <v>112</v>
      </c>
      <c r="P59" s="30" t="s">
        <v>474</v>
      </c>
      <c r="Q59" s="30">
        <v>42</v>
      </c>
      <c r="R59" s="30"/>
      <c r="S59" s="30">
        <v>413670211</v>
      </c>
      <c r="T59" s="30">
        <v>413670299</v>
      </c>
      <c r="U59" s="8">
        <v>42488.517325793575</v>
      </c>
      <c r="V59" s="8">
        <v>42489</v>
      </c>
      <c r="W59" s="2">
        <v>73</v>
      </c>
      <c r="X59" s="2">
        <v>73</v>
      </c>
      <c r="Y59" s="2">
        <f t="shared" si="1"/>
        <v>73</v>
      </c>
      <c r="Z59" s="9">
        <v>723252.02</v>
      </c>
    </row>
    <row r="60" spans="1:26" ht="51.75" customHeight="1" x14ac:dyDescent="0.2">
      <c r="A60" s="50" t="s">
        <v>1119</v>
      </c>
      <c r="B60" s="30" t="s">
        <v>719</v>
      </c>
      <c r="C60" s="10" t="s">
        <v>720</v>
      </c>
      <c r="D60" s="30" t="s">
        <v>723</v>
      </c>
      <c r="E60" s="30" t="s">
        <v>721</v>
      </c>
      <c r="F60" s="6">
        <v>1486251.8</v>
      </c>
      <c r="G60" s="6">
        <v>1208334.8</v>
      </c>
      <c r="H60" s="6">
        <v>800000</v>
      </c>
      <c r="I60" s="7">
        <v>0.66210000000000002</v>
      </c>
      <c r="J60" s="30" t="s">
        <v>25</v>
      </c>
      <c r="K60" s="30" t="s">
        <v>26</v>
      </c>
      <c r="L60" s="30" t="s">
        <v>161</v>
      </c>
      <c r="M60" s="30" t="s">
        <v>316</v>
      </c>
      <c r="N60" s="30" t="s">
        <v>316</v>
      </c>
      <c r="O60" s="30" t="s">
        <v>317</v>
      </c>
      <c r="P60" s="30" t="s">
        <v>722</v>
      </c>
      <c r="Q60" s="30">
        <v>33</v>
      </c>
      <c r="R60" s="30"/>
      <c r="S60" s="30">
        <v>513091524</v>
      </c>
      <c r="T60" s="30" t="s">
        <v>887</v>
      </c>
      <c r="U60" s="8">
        <v>42486.427903013704</v>
      </c>
      <c r="V60" s="8">
        <v>42487</v>
      </c>
      <c r="W60" s="2">
        <v>73</v>
      </c>
      <c r="X60" s="2">
        <v>73</v>
      </c>
      <c r="Y60" s="2">
        <f t="shared" si="1"/>
        <v>73</v>
      </c>
      <c r="Z60" s="11">
        <v>800000</v>
      </c>
    </row>
    <row r="61" spans="1:26" s="12" customFormat="1" ht="78.75" customHeight="1" x14ac:dyDescent="0.2">
      <c r="A61" s="51"/>
      <c r="B61" s="30" t="s">
        <v>518</v>
      </c>
      <c r="C61" s="30" t="s">
        <v>531</v>
      </c>
      <c r="D61" s="30" t="s">
        <v>534</v>
      </c>
      <c r="E61" s="30" t="s">
        <v>532</v>
      </c>
      <c r="F61" s="6">
        <v>789468.12</v>
      </c>
      <c r="G61" s="6">
        <v>641844</v>
      </c>
      <c r="H61" s="6">
        <v>513475.2</v>
      </c>
      <c r="I61" s="7">
        <v>0.8</v>
      </c>
      <c r="J61" s="30" t="s">
        <v>25</v>
      </c>
      <c r="K61" s="30" t="s">
        <v>26</v>
      </c>
      <c r="L61" s="30" t="s">
        <v>191</v>
      </c>
      <c r="M61" s="30" t="s">
        <v>354</v>
      </c>
      <c r="N61" s="30" t="s">
        <v>354</v>
      </c>
      <c r="O61" s="30" t="s">
        <v>356</v>
      </c>
      <c r="P61" s="30" t="s">
        <v>533</v>
      </c>
      <c r="Q61" s="30">
        <v>8</v>
      </c>
      <c r="R61" s="30"/>
      <c r="S61" s="30">
        <v>500122546</v>
      </c>
      <c r="T61" s="30" t="s">
        <v>887</v>
      </c>
      <c r="U61" s="8">
        <v>42489.569610333245</v>
      </c>
      <c r="V61" s="8">
        <v>42489</v>
      </c>
      <c r="W61" s="2">
        <v>73</v>
      </c>
      <c r="X61" s="2">
        <v>73</v>
      </c>
      <c r="Y61" s="2">
        <f t="shared" si="1"/>
        <v>73</v>
      </c>
      <c r="Z61" s="9">
        <v>513475.2</v>
      </c>
    </row>
    <row r="62" spans="1:26" ht="95.25" customHeight="1" x14ac:dyDescent="0.2">
      <c r="A62" s="50" t="s">
        <v>1120</v>
      </c>
      <c r="B62" s="30" t="s">
        <v>856</v>
      </c>
      <c r="C62" s="30" t="s">
        <v>857</v>
      </c>
      <c r="D62" s="30" t="s">
        <v>861</v>
      </c>
      <c r="E62" s="30" t="s">
        <v>858</v>
      </c>
      <c r="F62" s="6">
        <v>1205664.29</v>
      </c>
      <c r="G62" s="6">
        <v>1073279.29</v>
      </c>
      <c r="H62" s="6">
        <v>858623.43</v>
      </c>
      <c r="I62" s="7">
        <v>0.8</v>
      </c>
      <c r="J62" s="30" t="s">
        <v>25</v>
      </c>
      <c r="K62" s="30" t="s">
        <v>26</v>
      </c>
      <c r="L62" s="30" t="s">
        <v>54</v>
      </c>
      <c r="M62" s="30" t="s">
        <v>70</v>
      </c>
      <c r="N62" s="30" t="s">
        <v>859</v>
      </c>
      <c r="O62" s="30" t="s">
        <v>72</v>
      </c>
      <c r="P62" s="30" t="s">
        <v>860</v>
      </c>
      <c r="Q62" s="30">
        <v>30</v>
      </c>
      <c r="R62" s="30"/>
      <c r="S62" s="30">
        <v>502746387</v>
      </c>
      <c r="T62" s="30" t="s">
        <v>887</v>
      </c>
      <c r="U62" s="8">
        <v>42489.480788631525</v>
      </c>
      <c r="V62" s="8">
        <v>42489</v>
      </c>
      <c r="W62" s="2">
        <v>73</v>
      </c>
      <c r="X62" s="2">
        <v>73</v>
      </c>
      <c r="Y62" s="2">
        <f t="shared" si="1"/>
        <v>73</v>
      </c>
      <c r="Z62" s="9">
        <v>858623.43</v>
      </c>
    </row>
    <row r="63" spans="1:26" ht="64.5" customHeight="1" x14ac:dyDescent="0.2">
      <c r="A63" s="51"/>
      <c r="B63" s="30" t="s">
        <v>684</v>
      </c>
      <c r="C63" s="30" t="s">
        <v>685</v>
      </c>
      <c r="D63" s="30" t="s">
        <v>690</v>
      </c>
      <c r="E63" s="30" t="s">
        <v>686</v>
      </c>
      <c r="F63" s="6">
        <v>371790</v>
      </c>
      <c r="G63" s="6">
        <v>299268.28999999998</v>
      </c>
      <c r="H63" s="6">
        <v>239414.63</v>
      </c>
      <c r="I63" s="7">
        <v>0.8</v>
      </c>
      <c r="J63" s="30" t="s">
        <v>25</v>
      </c>
      <c r="K63" s="30" t="s">
        <v>26</v>
      </c>
      <c r="L63" s="30" t="s">
        <v>116</v>
      </c>
      <c r="M63" s="30" t="s">
        <v>687</v>
      </c>
      <c r="N63" s="30" t="s">
        <v>688</v>
      </c>
      <c r="O63" s="30" t="s">
        <v>689</v>
      </c>
      <c r="P63" s="30"/>
      <c r="Q63" s="30">
        <v>66</v>
      </c>
      <c r="R63" s="30"/>
      <c r="S63" s="30">
        <v>512074564</v>
      </c>
      <c r="T63" s="30" t="s">
        <v>887</v>
      </c>
      <c r="U63" s="8">
        <v>42488.788993540751</v>
      </c>
      <c r="V63" s="8">
        <v>42489</v>
      </c>
      <c r="W63" s="2">
        <v>73</v>
      </c>
      <c r="X63" s="2">
        <v>73</v>
      </c>
      <c r="Y63" s="2">
        <f t="shared" si="1"/>
        <v>73</v>
      </c>
      <c r="Z63" s="11">
        <v>239414.63</v>
      </c>
    </row>
    <row r="64" spans="1:26" ht="57.75" customHeight="1" x14ac:dyDescent="0.2">
      <c r="A64" s="29">
        <v>62</v>
      </c>
      <c r="B64" s="30" t="s">
        <v>822</v>
      </c>
      <c r="C64" s="30" t="s">
        <v>823</v>
      </c>
      <c r="D64" s="30" t="s">
        <v>825</v>
      </c>
      <c r="E64" s="30" t="s">
        <v>824</v>
      </c>
      <c r="F64" s="6">
        <v>1236885.08</v>
      </c>
      <c r="G64" s="6">
        <v>1005597.62</v>
      </c>
      <c r="H64" s="6">
        <v>804478.1</v>
      </c>
      <c r="I64" s="7">
        <v>0.8</v>
      </c>
      <c r="J64" s="30" t="s">
        <v>25</v>
      </c>
      <c r="K64" s="30" t="s">
        <v>26</v>
      </c>
      <c r="L64" s="30" t="s">
        <v>34</v>
      </c>
      <c r="M64" s="30" t="s">
        <v>391</v>
      </c>
      <c r="N64" s="30" t="s">
        <v>391</v>
      </c>
      <c r="O64" s="30" t="s">
        <v>392</v>
      </c>
      <c r="P64" s="30" t="s">
        <v>284</v>
      </c>
      <c r="Q64" s="30">
        <v>63</v>
      </c>
      <c r="R64" s="30"/>
      <c r="S64" s="30">
        <v>733240150</v>
      </c>
      <c r="T64" s="30" t="s">
        <v>887</v>
      </c>
      <c r="U64" s="8">
        <v>42489.505180831089</v>
      </c>
      <c r="V64" s="8">
        <v>42489</v>
      </c>
      <c r="W64" s="2">
        <v>73</v>
      </c>
      <c r="X64" s="2">
        <v>73</v>
      </c>
      <c r="Y64" s="2">
        <f t="shared" si="1"/>
        <v>73</v>
      </c>
      <c r="Z64" s="9">
        <v>804478.1</v>
      </c>
    </row>
    <row r="65" spans="1:26" ht="42.75" x14ac:dyDescent="0.2">
      <c r="A65" s="50" t="s">
        <v>1121</v>
      </c>
      <c r="B65" s="30" t="s">
        <v>31</v>
      </c>
      <c r="C65" s="10" t="s">
        <v>107</v>
      </c>
      <c r="D65" s="30" t="s">
        <v>110</v>
      </c>
      <c r="E65" s="30" t="s">
        <v>108</v>
      </c>
      <c r="F65" s="6">
        <v>1256412.81</v>
      </c>
      <c r="G65" s="6">
        <v>664407.54</v>
      </c>
      <c r="H65" s="6">
        <v>531526.03</v>
      </c>
      <c r="I65" s="7">
        <v>0.8</v>
      </c>
      <c r="J65" s="30" t="s">
        <v>25</v>
      </c>
      <c r="K65" s="30" t="s">
        <v>26</v>
      </c>
      <c r="L65" s="30" t="s">
        <v>34</v>
      </c>
      <c r="M65" s="30" t="s">
        <v>35</v>
      </c>
      <c r="N65" s="30" t="s">
        <v>35</v>
      </c>
      <c r="O65" s="30" t="s">
        <v>37</v>
      </c>
      <c r="P65" s="30" t="s">
        <v>109</v>
      </c>
      <c r="Q65" s="30">
        <v>1</v>
      </c>
      <c r="R65" s="30"/>
      <c r="S65" s="30">
        <v>603912016</v>
      </c>
      <c r="T65" s="30" t="s">
        <v>887</v>
      </c>
      <c r="U65" s="8">
        <v>42485.855795549505</v>
      </c>
      <c r="V65" s="8">
        <v>42486</v>
      </c>
      <c r="W65" s="3">
        <v>72</v>
      </c>
      <c r="X65" s="2">
        <v>72</v>
      </c>
      <c r="Y65" s="2">
        <f t="shared" si="1"/>
        <v>72</v>
      </c>
      <c r="Z65" s="9">
        <v>531526.03</v>
      </c>
    </row>
    <row r="66" spans="1:26" ht="84" customHeight="1" x14ac:dyDescent="0.2">
      <c r="A66" s="51"/>
      <c r="B66" s="30" t="s">
        <v>629</v>
      </c>
      <c r="C66" s="30" t="s">
        <v>630</v>
      </c>
      <c r="D66" s="30" t="s">
        <v>634</v>
      </c>
      <c r="E66" s="30" t="s">
        <v>631</v>
      </c>
      <c r="F66" s="6">
        <v>142754</v>
      </c>
      <c r="G66" s="6">
        <v>134750</v>
      </c>
      <c r="H66" s="6">
        <v>107800</v>
      </c>
      <c r="I66" s="7">
        <v>0.8</v>
      </c>
      <c r="J66" s="30" t="s">
        <v>25</v>
      </c>
      <c r="K66" s="30" t="s">
        <v>26</v>
      </c>
      <c r="L66" s="30" t="s">
        <v>247</v>
      </c>
      <c r="M66" s="30" t="s">
        <v>248</v>
      </c>
      <c r="N66" s="30" t="s">
        <v>632</v>
      </c>
      <c r="O66" s="30" t="s">
        <v>249</v>
      </c>
      <c r="P66" s="30" t="s">
        <v>633</v>
      </c>
      <c r="Q66" s="30">
        <v>38</v>
      </c>
      <c r="R66" s="30"/>
      <c r="S66" s="30">
        <v>508474880</v>
      </c>
      <c r="T66" s="30">
        <v>413781370</v>
      </c>
      <c r="U66" s="8">
        <v>42489.511796526742</v>
      </c>
      <c r="V66" s="8">
        <v>42489</v>
      </c>
      <c r="W66" s="2">
        <v>72</v>
      </c>
      <c r="X66" s="2">
        <v>72</v>
      </c>
      <c r="Y66" s="2">
        <f t="shared" ref="Y66:Y92" si="2">(W66+X66)/2</f>
        <v>72</v>
      </c>
      <c r="Z66" s="9">
        <v>107800</v>
      </c>
    </row>
    <row r="67" spans="1:26" ht="84.75" customHeight="1" x14ac:dyDescent="0.2">
      <c r="A67" s="30">
        <v>65</v>
      </c>
      <c r="B67" s="30" t="s">
        <v>651</v>
      </c>
      <c r="C67" s="30" t="s">
        <v>652</v>
      </c>
      <c r="D67" s="30" t="s">
        <v>654</v>
      </c>
      <c r="E67" s="30" t="s">
        <v>653</v>
      </c>
      <c r="F67" s="6">
        <v>453525.6</v>
      </c>
      <c r="G67" s="6">
        <v>368720</v>
      </c>
      <c r="H67" s="6">
        <v>294976</v>
      </c>
      <c r="I67" s="7">
        <v>0.8</v>
      </c>
      <c r="J67" s="30" t="s">
        <v>25</v>
      </c>
      <c r="K67" s="30" t="s">
        <v>26</v>
      </c>
      <c r="L67" s="30" t="s">
        <v>116</v>
      </c>
      <c r="M67" s="30" t="s">
        <v>314</v>
      </c>
      <c r="N67" s="30" t="s">
        <v>314</v>
      </c>
      <c r="O67" s="30" t="s">
        <v>315</v>
      </c>
      <c r="P67" s="30" t="s">
        <v>362</v>
      </c>
      <c r="Q67" s="30">
        <v>41</v>
      </c>
      <c r="R67" s="30"/>
      <c r="S67" s="30">
        <v>412742380</v>
      </c>
      <c r="T67" s="30">
        <v>412745582</v>
      </c>
      <c r="U67" s="8">
        <v>42489.379259209374</v>
      </c>
      <c r="V67" s="8">
        <v>42489</v>
      </c>
      <c r="W67" s="2">
        <v>72</v>
      </c>
      <c r="X67" s="2">
        <v>72</v>
      </c>
      <c r="Y67" s="2">
        <f t="shared" si="2"/>
        <v>72</v>
      </c>
      <c r="Z67" s="9">
        <v>294976</v>
      </c>
    </row>
    <row r="68" spans="1:26" ht="57.75" customHeight="1" x14ac:dyDescent="0.2">
      <c r="A68" s="30">
        <v>66</v>
      </c>
      <c r="B68" s="30" t="s">
        <v>913</v>
      </c>
      <c r="C68" s="30" t="s">
        <v>914</v>
      </c>
      <c r="D68" s="30" t="s">
        <v>917</v>
      </c>
      <c r="E68" s="30" t="s">
        <v>915</v>
      </c>
      <c r="F68" s="6">
        <v>264939.53999999998</v>
      </c>
      <c r="G68" s="6">
        <v>215398</v>
      </c>
      <c r="H68" s="6">
        <v>172318.4</v>
      </c>
      <c r="I68" s="7">
        <v>0.8</v>
      </c>
      <c r="J68" s="30" t="s">
        <v>25</v>
      </c>
      <c r="K68" s="30" t="s">
        <v>26</v>
      </c>
      <c r="L68" s="30" t="s">
        <v>161</v>
      </c>
      <c r="M68" s="30" t="s">
        <v>316</v>
      </c>
      <c r="N68" s="30" t="s">
        <v>316</v>
      </c>
      <c r="O68" s="30" t="s">
        <v>317</v>
      </c>
      <c r="P68" s="30" t="s">
        <v>916</v>
      </c>
      <c r="Q68" s="30">
        <v>12</v>
      </c>
      <c r="R68" s="30"/>
      <c r="S68" s="30">
        <v>606659392</v>
      </c>
      <c r="T68" s="30" t="s">
        <v>887</v>
      </c>
      <c r="U68" s="8">
        <v>42488.372492722439</v>
      </c>
      <c r="V68" s="8">
        <v>42489</v>
      </c>
      <c r="W68" s="2">
        <v>72</v>
      </c>
      <c r="X68" s="2">
        <v>72</v>
      </c>
      <c r="Y68" s="2">
        <f t="shared" si="2"/>
        <v>72</v>
      </c>
      <c r="Z68" s="11">
        <v>172318.4</v>
      </c>
    </row>
    <row r="69" spans="1:26" ht="57.75" customHeight="1" x14ac:dyDescent="0.2">
      <c r="A69" s="52" t="s">
        <v>1122</v>
      </c>
      <c r="B69" s="30" t="s">
        <v>31</v>
      </c>
      <c r="C69" s="30" t="s">
        <v>178</v>
      </c>
      <c r="D69" s="30" t="s">
        <v>182</v>
      </c>
      <c r="E69" s="30" t="s">
        <v>179</v>
      </c>
      <c r="F69" s="6">
        <v>1075195.4099999999</v>
      </c>
      <c r="G69" s="6">
        <v>874142.61</v>
      </c>
      <c r="H69" s="6">
        <v>699314</v>
      </c>
      <c r="I69" s="7">
        <v>0.8</v>
      </c>
      <c r="J69" s="30" t="s">
        <v>25</v>
      </c>
      <c r="K69" s="30" t="s">
        <v>26</v>
      </c>
      <c r="L69" s="30" t="s">
        <v>34</v>
      </c>
      <c r="M69" s="30" t="s">
        <v>35</v>
      </c>
      <c r="N69" s="30" t="s">
        <v>180</v>
      </c>
      <c r="O69" s="30" t="s">
        <v>37</v>
      </c>
      <c r="P69" s="30"/>
      <c r="Q69" s="30" t="s">
        <v>181</v>
      </c>
      <c r="R69" s="30"/>
      <c r="S69" s="30">
        <v>413723043</v>
      </c>
      <c r="T69" s="30" t="s">
        <v>887</v>
      </c>
      <c r="U69" s="8">
        <v>42487.844013601629</v>
      </c>
      <c r="V69" s="8">
        <v>42488</v>
      </c>
      <c r="W69" s="2">
        <v>71</v>
      </c>
      <c r="X69" s="2">
        <v>71</v>
      </c>
      <c r="Y69" s="2">
        <f t="shared" si="2"/>
        <v>71</v>
      </c>
      <c r="Z69" s="11">
        <v>699314</v>
      </c>
    </row>
    <row r="70" spans="1:26" ht="57.75" customHeight="1" x14ac:dyDescent="0.2">
      <c r="A70" s="51"/>
      <c r="B70" s="30" t="s">
        <v>512</v>
      </c>
      <c r="C70" s="30" t="s">
        <v>852</v>
      </c>
      <c r="D70" s="30" t="s">
        <v>855</v>
      </c>
      <c r="E70" s="30" t="s">
        <v>853</v>
      </c>
      <c r="F70" s="6">
        <v>1220491.8500000001</v>
      </c>
      <c r="G70" s="6">
        <v>992269.8</v>
      </c>
      <c r="H70" s="6">
        <v>793815.84</v>
      </c>
      <c r="I70" s="7">
        <v>0.8</v>
      </c>
      <c r="J70" s="30" t="s">
        <v>25</v>
      </c>
      <c r="K70" s="30" t="s">
        <v>26</v>
      </c>
      <c r="L70" s="30" t="s">
        <v>27</v>
      </c>
      <c r="M70" s="30" t="s">
        <v>27</v>
      </c>
      <c r="N70" s="30" t="s">
        <v>27</v>
      </c>
      <c r="O70" s="30" t="s">
        <v>854</v>
      </c>
      <c r="P70" s="30" t="s">
        <v>252</v>
      </c>
      <c r="Q70" s="30">
        <v>51</v>
      </c>
      <c r="R70" s="30"/>
      <c r="S70" s="30">
        <v>790630253</v>
      </c>
      <c r="T70" s="30" t="s">
        <v>887</v>
      </c>
      <c r="U70" s="8">
        <v>42488.624896291563</v>
      </c>
      <c r="V70" s="8">
        <v>42489</v>
      </c>
      <c r="W70" s="2">
        <v>71</v>
      </c>
      <c r="X70" s="2">
        <v>71</v>
      </c>
      <c r="Y70" s="2">
        <f t="shared" si="2"/>
        <v>71</v>
      </c>
      <c r="Z70" s="11">
        <v>793815.84</v>
      </c>
    </row>
    <row r="71" spans="1:26" ht="74.25" customHeight="1" x14ac:dyDescent="0.2">
      <c r="A71" s="30">
        <v>69</v>
      </c>
      <c r="B71" s="30" t="s">
        <v>286</v>
      </c>
      <c r="C71" s="30" t="s">
        <v>287</v>
      </c>
      <c r="D71" s="30" t="s">
        <v>294</v>
      </c>
      <c r="E71" s="30" t="s">
        <v>288</v>
      </c>
      <c r="F71" s="6">
        <v>1402200</v>
      </c>
      <c r="G71" s="6">
        <v>1110000</v>
      </c>
      <c r="H71" s="6">
        <v>888000</v>
      </c>
      <c r="I71" s="7">
        <v>0.8</v>
      </c>
      <c r="J71" s="30" t="s">
        <v>25</v>
      </c>
      <c r="K71" s="30" t="s">
        <v>90</v>
      </c>
      <c r="L71" s="30" t="s">
        <v>289</v>
      </c>
      <c r="M71" s="30" t="s">
        <v>290</v>
      </c>
      <c r="N71" s="30" t="s">
        <v>291</v>
      </c>
      <c r="O71" s="30" t="s">
        <v>292</v>
      </c>
      <c r="P71" s="30"/>
      <c r="Q71" s="30" t="s">
        <v>293</v>
      </c>
      <c r="R71" s="30"/>
      <c r="S71" s="30">
        <v>797197855</v>
      </c>
      <c r="T71" s="30">
        <v>177796081</v>
      </c>
      <c r="U71" s="8">
        <v>42489.422082557845</v>
      </c>
      <c r="V71" s="8">
        <v>42489</v>
      </c>
      <c r="W71" s="2">
        <v>71</v>
      </c>
      <c r="X71" s="2">
        <v>71</v>
      </c>
      <c r="Y71" s="2">
        <f t="shared" si="2"/>
        <v>71</v>
      </c>
      <c r="Z71" s="9">
        <v>888000</v>
      </c>
    </row>
    <row r="72" spans="1:26" ht="56.25" customHeight="1" x14ac:dyDescent="0.2">
      <c r="A72" s="30">
        <v>70</v>
      </c>
      <c r="B72" s="30" t="s">
        <v>31</v>
      </c>
      <c r="C72" s="10" t="s">
        <v>234</v>
      </c>
      <c r="D72" s="30" t="s">
        <v>237</v>
      </c>
      <c r="E72" s="30" t="s">
        <v>235</v>
      </c>
      <c r="F72" s="6">
        <v>916160.58</v>
      </c>
      <c r="G72" s="6">
        <v>744846</v>
      </c>
      <c r="H72" s="6">
        <v>595876.80000000005</v>
      </c>
      <c r="I72" s="7">
        <v>0.8</v>
      </c>
      <c r="J72" s="30" t="s">
        <v>25</v>
      </c>
      <c r="K72" s="30" t="s">
        <v>26</v>
      </c>
      <c r="L72" s="30" t="s">
        <v>34</v>
      </c>
      <c r="M72" s="30" t="s">
        <v>35</v>
      </c>
      <c r="N72" s="30" t="s">
        <v>236</v>
      </c>
      <c r="O72" s="30" t="s">
        <v>37</v>
      </c>
      <c r="P72" s="30" t="s">
        <v>95</v>
      </c>
      <c r="Q72" s="30">
        <v>3</v>
      </c>
      <c r="R72" s="30"/>
      <c r="S72" s="30">
        <v>606971460</v>
      </c>
      <c r="T72" s="30" t="s">
        <v>887</v>
      </c>
      <c r="U72" s="8">
        <v>42486.830384385277</v>
      </c>
      <c r="V72" s="8">
        <v>42487</v>
      </c>
      <c r="W72" s="2">
        <v>71</v>
      </c>
      <c r="X72" s="2">
        <v>71</v>
      </c>
      <c r="Y72" s="2">
        <f t="shared" si="2"/>
        <v>71</v>
      </c>
      <c r="Z72" s="9">
        <v>595876.80000000005</v>
      </c>
    </row>
    <row r="73" spans="1:26" ht="46.5" customHeight="1" x14ac:dyDescent="0.2">
      <c r="A73" s="50" t="s">
        <v>1123</v>
      </c>
      <c r="B73" s="30" t="s">
        <v>841</v>
      </c>
      <c r="C73" s="30" t="s">
        <v>842</v>
      </c>
      <c r="D73" s="30" t="s">
        <v>846</v>
      </c>
      <c r="E73" s="30" t="s">
        <v>843</v>
      </c>
      <c r="F73" s="6">
        <v>844502.01</v>
      </c>
      <c r="G73" s="6">
        <v>686587</v>
      </c>
      <c r="H73" s="6">
        <v>549269.6</v>
      </c>
      <c r="I73" s="7">
        <v>0.8</v>
      </c>
      <c r="J73" s="30" t="s">
        <v>25</v>
      </c>
      <c r="K73" s="30" t="s">
        <v>90</v>
      </c>
      <c r="L73" s="30" t="s">
        <v>91</v>
      </c>
      <c r="M73" s="30" t="s">
        <v>91</v>
      </c>
      <c r="N73" s="30" t="s">
        <v>91</v>
      </c>
      <c r="O73" s="30" t="s">
        <v>844</v>
      </c>
      <c r="P73" s="30" t="s">
        <v>845</v>
      </c>
      <c r="Q73" s="30">
        <v>10</v>
      </c>
      <c r="R73" s="30"/>
      <c r="S73" s="30">
        <v>660969736</v>
      </c>
      <c r="T73" s="30" t="s">
        <v>887</v>
      </c>
      <c r="U73" s="8">
        <v>42489.055709340064</v>
      </c>
      <c r="V73" s="8">
        <v>42489</v>
      </c>
      <c r="W73" s="2">
        <v>71</v>
      </c>
      <c r="X73" s="2">
        <v>71</v>
      </c>
      <c r="Y73" s="2">
        <f t="shared" si="2"/>
        <v>71</v>
      </c>
      <c r="Z73" s="9">
        <v>549269.6</v>
      </c>
    </row>
    <row r="74" spans="1:26" ht="46.5" customHeight="1" x14ac:dyDescent="0.2">
      <c r="A74" s="51"/>
      <c r="B74" s="30" t="s">
        <v>696</v>
      </c>
      <c r="C74" s="30" t="s">
        <v>697</v>
      </c>
      <c r="D74" s="30" t="s">
        <v>701</v>
      </c>
      <c r="E74" s="30" t="s">
        <v>698</v>
      </c>
      <c r="F74" s="6">
        <v>1127761.6599999999</v>
      </c>
      <c r="G74" s="6">
        <v>916879.4</v>
      </c>
      <c r="H74" s="6">
        <v>733503.52</v>
      </c>
      <c r="I74" s="7">
        <v>0.8</v>
      </c>
      <c r="J74" s="30" t="s">
        <v>25</v>
      </c>
      <c r="K74" s="30" t="s">
        <v>26</v>
      </c>
      <c r="L74" s="30" t="s">
        <v>161</v>
      </c>
      <c r="M74" s="30" t="s">
        <v>367</v>
      </c>
      <c r="N74" s="30" t="s">
        <v>699</v>
      </c>
      <c r="O74" s="30" t="s">
        <v>368</v>
      </c>
      <c r="P74" s="30"/>
      <c r="Q74" s="30" t="s">
        <v>700</v>
      </c>
      <c r="R74" s="30"/>
      <c r="S74" s="30">
        <v>661316448</v>
      </c>
      <c r="T74" s="30" t="s">
        <v>887</v>
      </c>
      <c r="U74" s="8">
        <v>42489.37199917165</v>
      </c>
      <c r="V74" s="8">
        <v>42489</v>
      </c>
      <c r="W74" s="2">
        <v>71</v>
      </c>
      <c r="X74" s="2">
        <v>71</v>
      </c>
      <c r="Y74" s="2">
        <f t="shared" si="2"/>
        <v>71</v>
      </c>
      <c r="Z74" s="9">
        <v>733503.52</v>
      </c>
    </row>
    <row r="75" spans="1:26" ht="46.5" customHeight="1" x14ac:dyDescent="0.2">
      <c r="A75" s="30">
        <v>73</v>
      </c>
      <c r="B75" s="30" t="s">
        <v>244</v>
      </c>
      <c r="C75" s="10" t="s">
        <v>282</v>
      </c>
      <c r="D75" s="30" t="s">
        <v>285</v>
      </c>
      <c r="E75" s="30" t="s">
        <v>283</v>
      </c>
      <c r="F75" s="6">
        <v>920489</v>
      </c>
      <c r="G75" s="6">
        <v>920489</v>
      </c>
      <c r="H75" s="6">
        <v>736391.2</v>
      </c>
      <c r="I75" s="7">
        <v>0.8</v>
      </c>
      <c r="J75" s="30" t="s">
        <v>25</v>
      </c>
      <c r="K75" s="30" t="s">
        <v>26</v>
      </c>
      <c r="L75" s="30" t="s">
        <v>247</v>
      </c>
      <c r="M75" s="30" t="s">
        <v>248</v>
      </c>
      <c r="N75" s="30" t="s">
        <v>248</v>
      </c>
      <c r="O75" s="30" t="s">
        <v>249</v>
      </c>
      <c r="P75" s="30" t="s">
        <v>284</v>
      </c>
      <c r="Q75" s="30">
        <v>33</v>
      </c>
      <c r="R75" s="30"/>
      <c r="S75" s="30">
        <v>604185136</v>
      </c>
      <c r="T75" s="30">
        <v>413787878</v>
      </c>
      <c r="U75" s="8">
        <v>42486.908784944084</v>
      </c>
      <c r="V75" s="8">
        <v>42488</v>
      </c>
      <c r="W75" s="2">
        <v>70</v>
      </c>
      <c r="X75" s="2">
        <v>70</v>
      </c>
      <c r="Y75" s="2">
        <f t="shared" si="2"/>
        <v>70</v>
      </c>
      <c r="Z75" s="9">
        <v>736391.2</v>
      </c>
    </row>
    <row r="76" spans="1:26" ht="67.5" customHeight="1" x14ac:dyDescent="0.2">
      <c r="A76" s="30">
        <v>74</v>
      </c>
      <c r="B76" s="30" t="s">
        <v>702</v>
      </c>
      <c r="C76" s="30" t="s">
        <v>703</v>
      </c>
      <c r="D76" s="30" t="s">
        <v>706</v>
      </c>
      <c r="E76" s="30" t="s">
        <v>704</v>
      </c>
      <c r="F76" s="6">
        <v>879646.08</v>
      </c>
      <c r="G76" s="6">
        <v>872779.2</v>
      </c>
      <c r="H76" s="6">
        <v>698223.36</v>
      </c>
      <c r="I76" s="7">
        <v>0.8</v>
      </c>
      <c r="J76" s="30" t="s">
        <v>25</v>
      </c>
      <c r="K76" s="30" t="s">
        <v>26</v>
      </c>
      <c r="L76" s="30" t="s">
        <v>27</v>
      </c>
      <c r="M76" s="30" t="s">
        <v>27</v>
      </c>
      <c r="N76" s="30" t="s">
        <v>27</v>
      </c>
      <c r="O76" s="30" t="s">
        <v>705</v>
      </c>
      <c r="P76" s="30" t="s">
        <v>347</v>
      </c>
      <c r="Q76" s="30">
        <v>15</v>
      </c>
      <c r="R76" s="30"/>
      <c r="S76" s="30">
        <v>413615015</v>
      </c>
      <c r="T76" s="30" t="s">
        <v>887</v>
      </c>
      <c r="U76" s="8">
        <v>42488.679567429943</v>
      </c>
      <c r="V76" s="8">
        <v>42489</v>
      </c>
      <c r="W76" s="3">
        <v>70</v>
      </c>
      <c r="X76" s="2">
        <v>70</v>
      </c>
      <c r="Y76" s="2">
        <f t="shared" si="2"/>
        <v>70</v>
      </c>
      <c r="Z76" s="9">
        <v>698223.36</v>
      </c>
    </row>
    <row r="77" spans="1:26" ht="39.75" customHeight="1" x14ac:dyDescent="0.2">
      <c r="A77" s="52" t="s">
        <v>1124</v>
      </c>
      <c r="B77" s="30" t="s">
        <v>605</v>
      </c>
      <c r="C77" s="10" t="s">
        <v>606</v>
      </c>
      <c r="D77" s="30" t="s">
        <v>609</v>
      </c>
      <c r="E77" s="30" t="s">
        <v>607</v>
      </c>
      <c r="F77" s="6">
        <v>1300721.31</v>
      </c>
      <c r="G77" s="6">
        <v>1057497</v>
      </c>
      <c r="H77" s="6">
        <v>774087.8</v>
      </c>
      <c r="I77" s="7">
        <v>0.73199999999999998</v>
      </c>
      <c r="J77" s="30" t="s">
        <v>25</v>
      </c>
      <c r="K77" s="30" t="s">
        <v>26</v>
      </c>
      <c r="L77" s="30" t="s">
        <v>116</v>
      </c>
      <c r="M77" s="30" t="s">
        <v>314</v>
      </c>
      <c r="N77" s="30" t="s">
        <v>314</v>
      </c>
      <c r="O77" s="30" t="s">
        <v>315</v>
      </c>
      <c r="P77" s="30" t="s">
        <v>608</v>
      </c>
      <c r="Q77" s="30">
        <v>12</v>
      </c>
      <c r="R77" s="30"/>
      <c r="S77" s="30">
        <v>412753157</v>
      </c>
      <c r="T77" s="30">
        <v>412747450</v>
      </c>
      <c r="U77" s="8">
        <v>42488.376869565102</v>
      </c>
      <c r="V77" s="8">
        <v>42488</v>
      </c>
      <c r="W77" s="2">
        <v>70</v>
      </c>
      <c r="X77" s="2">
        <v>70</v>
      </c>
      <c r="Y77" s="2">
        <f t="shared" si="2"/>
        <v>70</v>
      </c>
      <c r="Z77" s="9">
        <v>774087.8</v>
      </c>
    </row>
    <row r="78" spans="1:26" ht="57.75" customHeight="1" x14ac:dyDescent="0.2">
      <c r="A78" s="52"/>
      <c r="B78" s="30" t="s">
        <v>351</v>
      </c>
      <c r="C78" s="30" t="s">
        <v>352</v>
      </c>
      <c r="D78" s="30" t="s">
        <v>357</v>
      </c>
      <c r="E78" s="30" t="s">
        <v>353</v>
      </c>
      <c r="F78" s="6">
        <v>1809909.59</v>
      </c>
      <c r="G78" s="6">
        <v>996538.57</v>
      </c>
      <c r="H78" s="6">
        <v>797230.85</v>
      </c>
      <c r="I78" s="7">
        <v>0.8</v>
      </c>
      <c r="J78" s="30" t="s">
        <v>25</v>
      </c>
      <c r="K78" s="30" t="s">
        <v>26</v>
      </c>
      <c r="L78" s="30" t="s">
        <v>191</v>
      </c>
      <c r="M78" s="30" t="s">
        <v>354</v>
      </c>
      <c r="N78" s="30" t="s">
        <v>355</v>
      </c>
      <c r="O78" s="30" t="s">
        <v>356</v>
      </c>
      <c r="P78" s="30"/>
      <c r="Q78" s="30">
        <v>52</v>
      </c>
      <c r="R78" s="30"/>
      <c r="S78" s="30">
        <v>661688797</v>
      </c>
      <c r="T78" s="30" t="s">
        <v>887</v>
      </c>
      <c r="U78" s="8">
        <v>42486.823123531205</v>
      </c>
      <c r="V78" s="8">
        <v>42488</v>
      </c>
      <c r="W78" s="2">
        <v>70</v>
      </c>
      <c r="X78" s="2">
        <v>70</v>
      </c>
      <c r="Y78" s="2">
        <f t="shared" si="2"/>
        <v>70</v>
      </c>
      <c r="Z78" s="9">
        <v>797230.85</v>
      </c>
    </row>
    <row r="79" spans="1:26" ht="41.25" customHeight="1" x14ac:dyDescent="0.2">
      <c r="A79" s="52"/>
      <c r="B79" s="30" t="s">
        <v>646</v>
      </c>
      <c r="C79" s="30" t="s">
        <v>647</v>
      </c>
      <c r="D79" s="30" t="s">
        <v>650</v>
      </c>
      <c r="E79" s="30" t="s">
        <v>1015</v>
      </c>
      <c r="F79" s="6">
        <v>1003763.65</v>
      </c>
      <c r="G79" s="6">
        <v>816068.01</v>
      </c>
      <c r="H79" s="6">
        <v>652854.41</v>
      </c>
      <c r="I79" s="7">
        <v>0.8</v>
      </c>
      <c r="J79" s="30" t="s">
        <v>25</v>
      </c>
      <c r="K79" s="30" t="s">
        <v>26</v>
      </c>
      <c r="L79" s="30" t="s">
        <v>54</v>
      </c>
      <c r="M79" s="30" t="s">
        <v>111</v>
      </c>
      <c r="N79" s="30" t="s">
        <v>111</v>
      </c>
      <c r="O79" s="30" t="s">
        <v>112</v>
      </c>
      <c r="P79" s="30" t="s">
        <v>648</v>
      </c>
      <c r="Q79" s="30" t="s">
        <v>649</v>
      </c>
      <c r="R79" s="30"/>
      <c r="S79" s="30">
        <v>504201968</v>
      </c>
      <c r="T79" s="30" t="s">
        <v>887</v>
      </c>
      <c r="U79" s="8">
        <v>42488.533476381817</v>
      </c>
      <c r="V79" s="8">
        <v>42489</v>
      </c>
      <c r="W79" s="2">
        <v>70</v>
      </c>
      <c r="X79" s="2">
        <v>70</v>
      </c>
      <c r="Y79" s="2">
        <f t="shared" si="2"/>
        <v>70</v>
      </c>
      <c r="Z79" s="9">
        <v>652854.41</v>
      </c>
    </row>
    <row r="80" spans="1:26" ht="36" customHeight="1" x14ac:dyDescent="0.2">
      <c r="A80" s="52"/>
      <c r="B80" s="30" t="s">
        <v>492</v>
      </c>
      <c r="C80" s="30" t="s">
        <v>493</v>
      </c>
      <c r="D80" s="30" t="s">
        <v>497</v>
      </c>
      <c r="E80" s="30" t="s">
        <v>494</v>
      </c>
      <c r="F80" s="6">
        <v>1370270.33</v>
      </c>
      <c r="G80" s="6">
        <v>1113469.82</v>
      </c>
      <c r="H80" s="6">
        <v>890775.86</v>
      </c>
      <c r="I80" s="7">
        <v>0.8</v>
      </c>
      <c r="J80" s="30" t="s">
        <v>25</v>
      </c>
      <c r="K80" s="30" t="s">
        <v>26</v>
      </c>
      <c r="L80" s="30" t="s">
        <v>54</v>
      </c>
      <c r="M80" s="30" t="s">
        <v>267</v>
      </c>
      <c r="N80" s="30" t="s">
        <v>495</v>
      </c>
      <c r="O80" s="30" t="s">
        <v>268</v>
      </c>
      <c r="P80" s="30"/>
      <c r="Q80" s="30" t="s">
        <v>496</v>
      </c>
      <c r="R80" s="30"/>
      <c r="S80" s="30">
        <v>606215028</v>
      </c>
      <c r="T80" s="30" t="s">
        <v>887</v>
      </c>
      <c r="U80" s="8">
        <v>42489.471973289932</v>
      </c>
      <c r="V80" s="8">
        <v>42489</v>
      </c>
      <c r="W80" s="2">
        <v>70</v>
      </c>
      <c r="X80" s="2">
        <v>70</v>
      </c>
      <c r="Y80" s="2">
        <f t="shared" si="2"/>
        <v>70</v>
      </c>
      <c r="Z80" s="9">
        <v>890775.86</v>
      </c>
    </row>
    <row r="81" spans="1:26" ht="57" x14ac:dyDescent="0.2">
      <c r="A81" s="30">
        <v>80</v>
      </c>
      <c r="B81" s="30" t="s">
        <v>883</v>
      </c>
      <c r="C81" s="30" t="s">
        <v>884</v>
      </c>
      <c r="D81" s="30" t="s">
        <v>886</v>
      </c>
      <c r="E81" s="30" t="s">
        <v>885</v>
      </c>
      <c r="F81" s="6">
        <v>1339303.95</v>
      </c>
      <c r="G81" s="6">
        <v>1087965</v>
      </c>
      <c r="H81" s="6">
        <v>870372</v>
      </c>
      <c r="I81" s="7">
        <v>0.8</v>
      </c>
      <c r="J81" s="30" t="s">
        <v>25</v>
      </c>
      <c r="K81" s="30" t="s">
        <v>26</v>
      </c>
      <c r="L81" s="30" t="s">
        <v>54</v>
      </c>
      <c r="M81" s="30" t="s">
        <v>462</v>
      </c>
      <c r="N81" s="30" t="s">
        <v>541</v>
      </c>
      <c r="O81" s="30" t="s">
        <v>463</v>
      </c>
      <c r="P81" s="30"/>
      <c r="Q81" s="30">
        <v>183</v>
      </c>
      <c r="R81" s="30"/>
      <c r="S81" s="30">
        <v>413154184</v>
      </c>
      <c r="T81" s="30">
        <v>413154184</v>
      </c>
      <c r="U81" s="8">
        <v>42489.006508448889</v>
      </c>
      <c r="V81" s="8">
        <v>42489</v>
      </c>
      <c r="W81" s="2">
        <v>70</v>
      </c>
      <c r="X81" s="2">
        <v>70</v>
      </c>
      <c r="Y81" s="2">
        <f t="shared" si="2"/>
        <v>70</v>
      </c>
      <c r="Z81" s="9">
        <v>870372</v>
      </c>
    </row>
    <row r="82" spans="1:26" ht="57.75" customHeight="1" x14ac:dyDescent="0.2">
      <c r="A82" s="30">
        <v>81</v>
      </c>
      <c r="B82" s="30" t="s">
        <v>512</v>
      </c>
      <c r="C82" s="30" t="s">
        <v>910</v>
      </c>
      <c r="D82" s="30" t="s">
        <v>912</v>
      </c>
      <c r="E82" s="30" t="s">
        <v>911</v>
      </c>
      <c r="F82" s="6">
        <v>803650.2</v>
      </c>
      <c r="G82" s="6">
        <v>653374.15</v>
      </c>
      <c r="H82" s="6">
        <v>500000</v>
      </c>
      <c r="I82" s="7">
        <v>0.76529999999999998</v>
      </c>
      <c r="J82" s="30" t="s">
        <v>25</v>
      </c>
      <c r="K82" s="30" t="s">
        <v>26</v>
      </c>
      <c r="L82" s="30" t="s">
        <v>54</v>
      </c>
      <c r="M82" s="30" t="s">
        <v>104</v>
      </c>
      <c r="N82" s="30" t="s">
        <v>515</v>
      </c>
      <c r="O82" s="30" t="s">
        <v>106</v>
      </c>
      <c r="P82" s="30" t="s">
        <v>516</v>
      </c>
      <c r="Q82" s="30">
        <v>18</v>
      </c>
      <c r="R82" s="30"/>
      <c r="S82" s="30">
        <v>413667417</v>
      </c>
      <c r="T82" s="30">
        <v>413667417</v>
      </c>
      <c r="U82" s="8">
        <v>42484.923750643182</v>
      </c>
      <c r="V82" s="8">
        <v>42488</v>
      </c>
      <c r="W82" s="2">
        <v>69</v>
      </c>
      <c r="X82" s="2">
        <v>69</v>
      </c>
      <c r="Y82" s="2">
        <f t="shared" si="2"/>
        <v>69</v>
      </c>
      <c r="Z82" s="9">
        <v>500000</v>
      </c>
    </row>
    <row r="83" spans="1:26" ht="48.75" customHeight="1" x14ac:dyDescent="0.2">
      <c r="A83" s="30">
        <v>82</v>
      </c>
      <c r="B83" s="30" t="s">
        <v>129</v>
      </c>
      <c r="C83" s="30" t="s">
        <v>130</v>
      </c>
      <c r="D83" s="30" t="s">
        <v>135</v>
      </c>
      <c r="E83" s="30" t="s">
        <v>131</v>
      </c>
      <c r="F83" s="6">
        <v>1319790</v>
      </c>
      <c r="G83" s="6">
        <v>1073000</v>
      </c>
      <c r="H83" s="6">
        <v>858400</v>
      </c>
      <c r="I83" s="7">
        <v>0.8</v>
      </c>
      <c r="J83" s="30" t="s">
        <v>25</v>
      </c>
      <c r="K83" s="30" t="s">
        <v>26</v>
      </c>
      <c r="L83" s="30" t="s">
        <v>54</v>
      </c>
      <c r="M83" s="30" t="s">
        <v>132</v>
      </c>
      <c r="N83" s="30" t="s">
        <v>132</v>
      </c>
      <c r="O83" s="30" t="s">
        <v>133</v>
      </c>
      <c r="P83" s="30" t="s">
        <v>134</v>
      </c>
      <c r="Q83" s="30">
        <v>6</v>
      </c>
      <c r="R83" s="30"/>
      <c r="S83" s="30">
        <v>512008805</v>
      </c>
      <c r="T83" s="30" t="s">
        <v>887</v>
      </c>
      <c r="U83" s="8">
        <v>42489.515173602798</v>
      </c>
      <c r="V83" s="8">
        <v>42489</v>
      </c>
      <c r="W83" s="2">
        <v>69</v>
      </c>
      <c r="X83" s="2">
        <v>69</v>
      </c>
      <c r="Y83" s="2">
        <f t="shared" si="2"/>
        <v>69</v>
      </c>
      <c r="Z83" s="9">
        <v>849018.55</v>
      </c>
    </row>
    <row r="84" spans="1:26" ht="57.75" customHeight="1" x14ac:dyDescent="0.2">
      <c r="A84" s="30">
        <v>83</v>
      </c>
      <c r="B84" s="30" t="s">
        <v>31</v>
      </c>
      <c r="C84" s="10" t="s">
        <v>519</v>
      </c>
      <c r="D84" s="30" t="s">
        <v>523</v>
      </c>
      <c r="E84" s="30" t="s">
        <v>520</v>
      </c>
      <c r="F84" s="6">
        <v>2391508.37</v>
      </c>
      <c r="G84" s="6">
        <v>1944315.75</v>
      </c>
      <c r="H84" s="6">
        <v>891760</v>
      </c>
      <c r="I84" s="7">
        <v>0.45860000000000001</v>
      </c>
      <c r="J84" s="30" t="s">
        <v>25</v>
      </c>
      <c r="K84" s="30" t="s">
        <v>216</v>
      </c>
      <c r="L84" s="30" t="s">
        <v>313</v>
      </c>
      <c r="M84" s="30" t="s">
        <v>313</v>
      </c>
      <c r="N84" s="30" t="s">
        <v>313</v>
      </c>
      <c r="O84" s="30" t="s">
        <v>521</v>
      </c>
      <c r="P84" s="30" t="s">
        <v>522</v>
      </c>
      <c r="Q84" s="30">
        <v>34</v>
      </c>
      <c r="R84" s="30"/>
      <c r="S84" s="30">
        <v>413740033</v>
      </c>
      <c r="T84" s="30">
        <v>413740035</v>
      </c>
      <c r="U84" s="8">
        <v>42484.913136045478</v>
      </c>
      <c r="V84" s="8">
        <v>42486</v>
      </c>
      <c r="W84" s="2">
        <v>69</v>
      </c>
      <c r="X84" s="2">
        <v>69</v>
      </c>
      <c r="Y84" s="2">
        <f t="shared" si="2"/>
        <v>69</v>
      </c>
      <c r="Z84" s="9">
        <v>891760</v>
      </c>
    </row>
    <row r="85" spans="1:26" ht="67.5" customHeight="1" x14ac:dyDescent="0.2">
      <c r="A85" s="50" t="s">
        <v>1125</v>
      </c>
      <c r="B85" s="30" t="s">
        <v>888</v>
      </c>
      <c r="C85" s="10" t="s">
        <v>889</v>
      </c>
      <c r="D85" s="30" t="s">
        <v>893</v>
      </c>
      <c r="E85" s="30" t="s">
        <v>890</v>
      </c>
      <c r="F85" s="6">
        <v>793213</v>
      </c>
      <c r="G85" s="6">
        <v>725581.48</v>
      </c>
      <c r="H85" s="6">
        <v>580465.18000000005</v>
      </c>
      <c r="I85" s="7">
        <v>0.8</v>
      </c>
      <c r="J85" s="30" t="s">
        <v>25</v>
      </c>
      <c r="K85" s="30" t="s">
        <v>26</v>
      </c>
      <c r="L85" s="30" t="s">
        <v>161</v>
      </c>
      <c r="M85" s="30" t="s">
        <v>316</v>
      </c>
      <c r="N85" s="30" t="s">
        <v>316</v>
      </c>
      <c r="O85" s="30" t="s">
        <v>317</v>
      </c>
      <c r="P85" s="30" t="s">
        <v>891</v>
      </c>
      <c r="Q85" s="30" t="s">
        <v>892</v>
      </c>
      <c r="R85" s="30"/>
      <c r="S85" s="30">
        <v>692469395</v>
      </c>
      <c r="T85" s="30" t="s">
        <v>887</v>
      </c>
      <c r="U85" s="8">
        <v>42486.749137346997</v>
      </c>
      <c r="V85" s="8">
        <v>42487</v>
      </c>
      <c r="W85" s="2">
        <v>69</v>
      </c>
      <c r="X85" s="2">
        <v>69</v>
      </c>
      <c r="Y85" s="2">
        <f t="shared" si="2"/>
        <v>69</v>
      </c>
      <c r="Z85" s="9">
        <v>580465.18000000005</v>
      </c>
    </row>
    <row r="86" spans="1:26" ht="50.25" customHeight="1" x14ac:dyDescent="0.2">
      <c r="A86" s="52"/>
      <c r="B86" s="30" t="s">
        <v>244</v>
      </c>
      <c r="C86" s="10" t="s">
        <v>245</v>
      </c>
      <c r="D86" s="30" t="s">
        <v>251</v>
      </c>
      <c r="E86" s="30" t="s">
        <v>246</v>
      </c>
      <c r="F86" s="6">
        <v>1182488.79</v>
      </c>
      <c r="G86" s="6">
        <v>961373</v>
      </c>
      <c r="H86" s="6">
        <v>749870.94</v>
      </c>
      <c r="I86" s="7">
        <v>0.78</v>
      </c>
      <c r="J86" s="30" t="s">
        <v>25</v>
      </c>
      <c r="K86" s="30" t="s">
        <v>26</v>
      </c>
      <c r="L86" s="30" t="s">
        <v>247</v>
      </c>
      <c r="M86" s="30" t="s">
        <v>248</v>
      </c>
      <c r="N86" s="30" t="s">
        <v>248</v>
      </c>
      <c r="O86" s="30" t="s">
        <v>249</v>
      </c>
      <c r="P86" s="30" t="s">
        <v>250</v>
      </c>
      <c r="Q86" s="30">
        <v>120</v>
      </c>
      <c r="R86" s="30"/>
      <c r="S86" s="30">
        <v>413782142</v>
      </c>
      <c r="T86" s="30">
        <v>413782142</v>
      </c>
      <c r="U86" s="8">
        <v>42486.762139471735</v>
      </c>
      <c r="V86" s="8">
        <v>42488</v>
      </c>
      <c r="W86" s="2">
        <v>69</v>
      </c>
      <c r="X86" s="2">
        <v>69</v>
      </c>
      <c r="Y86" s="2">
        <f t="shared" si="2"/>
        <v>69</v>
      </c>
      <c r="Z86" s="9">
        <v>749870.94</v>
      </c>
    </row>
    <row r="87" spans="1:26" ht="48.75" customHeight="1" x14ac:dyDescent="0.2">
      <c r="A87" s="51"/>
      <c r="B87" s="30" t="s">
        <v>635</v>
      </c>
      <c r="C87" s="30" t="s">
        <v>867</v>
      </c>
      <c r="D87" s="30" t="s">
        <v>869</v>
      </c>
      <c r="E87" s="30" t="s">
        <v>1012</v>
      </c>
      <c r="F87" s="6">
        <v>512541</v>
      </c>
      <c r="G87" s="6">
        <v>416700</v>
      </c>
      <c r="H87" s="6">
        <v>333360</v>
      </c>
      <c r="I87" s="7">
        <v>0.8</v>
      </c>
      <c r="J87" s="30" t="s">
        <v>25</v>
      </c>
      <c r="K87" s="30" t="s">
        <v>26</v>
      </c>
      <c r="L87" s="30" t="s">
        <v>27</v>
      </c>
      <c r="M87" s="30" t="s">
        <v>27</v>
      </c>
      <c r="N87" s="30" t="s">
        <v>27</v>
      </c>
      <c r="O87" s="30" t="s">
        <v>868</v>
      </c>
      <c r="P87" s="30" t="s">
        <v>870</v>
      </c>
      <c r="Q87" s="30">
        <v>16</v>
      </c>
      <c r="R87" s="30">
        <v>5</v>
      </c>
      <c r="S87" s="30">
        <v>413446164</v>
      </c>
      <c r="T87" s="30">
        <v>413446164</v>
      </c>
      <c r="U87" s="8">
        <v>42489.485679510799</v>
      </c>
      <c r="V87" s="8">
        <v>42489</v>
      </c>
      <c r="W87" s="2">
        <v>69</v>
      </c>
      <c r="X87" s="2">
        <v>69</v>
      </c>
      <c r="Y87" s="2">
        <f t="shared" si="2"/>
        <v>69</v>
      </c>
      <c r="Z87" s="11">
        <v>333360</v>
      </c>
    </row>
    <row r="88" spans="1:26" ht="54.75" customHeight="1" x14ac:dyDescent="0.2">
      <c r="A88" s="50" t="s">
        <v>1126</v>
      </c>
      <c r="B88" s="30" t="s">
        <v>140</v>
      </c>
      <c r="C88" s="30" t="s">
        <v>386</v>
      </c>
      <c r="D88" s="30" t="s">
        <v>390</v>
      </c>
      <c r="E88" s="30" t="s">
        <v>387</v>
      </c>
      <c r="F88" s="6">
        <v>2518787.9700000002</v>
      </c>
      <c r="G88" s="6">
        <v>2047795.1</v>
      </c>
      <c r="H88" s="6">
        <v>891760</v>
      </c>
      <c r="I88" s="7">
        <v>0.4355</v>
      </c>
      <c r="J88" s="30" t="s">
        <v>25</v>
      </c>
      <c r="K88" s="30" t="s">
        <v>26</v>
      </c>
      <c r="L88" s="30" t="s">
        <v>27</v>
      </c>
      <c r="M88" s="30" t="s">
        <v>27</v>
      </c>
      <c r="N88" s="30" t="s">
        <v>27</v>
      </c>
      <c r="O88" s="30" t="s">
        <v>388</v>
      </c>
      <c r="P88" s="30" t="s">
        <v>389</v>
      </c>
      <c r="Q88" s="30">
        <v>111</v>
      </c>
      <c r="R88" s="30"/>
      <c r="S88" s="30">
        <v>501399915</v>
      </c>
      <c r="T88" s="30">
        <v>413612101</v>
      </c>
      <c r="U88" s="8">
        <v>42488.646111900045</v>
      </c>
      <c r="V88" s="8">
        <v>42489</v>
      </c>
      <c r="W88" s="2">
        <v>69</v>
      </c>
      <c r="X88" s="2">
        <v>69</v>
      </c>
      <c r="Y88" s="2">
        <f t="shared" si="2"/>
        <v>69</v>
      </c>
      <c r="Z88" s="9">
        <v>891760</v>
      </c>
    </row>
    <row r="89" spans="1:26" ht="83.25" customHeight="1" x14ac:dyDescent="0.2">
      <c r="A89" s="51"/>
      <c r="B89" s="30" t="s">
        <v>339</v>
      </c>
      <c r="C89" s="30" t="s">
        <v>340</v>
      </c>
      <c r="D89" s="30" t="s">
        <v>342</v>
      </c>
      <c r="E89" s="30" t="s">
        <v>341</v>
      </c>
      <c r="F89" s="6">
        <v>1458886.38</v>
      </c>
      <c r="G89" s="6">
        <v>1156746.48</v>
      </c>
      <c r="H89" s="6">
        <v>891759</v>
      </c>
      <c r="I89" s="7">
        <v>0.77090000000000003</v>
      </c>
      <c r="J89" s="30" t="s">
        <v>25</v>
      </c>
      <c r="K89" s="30" t="s">
        <v>26</v>
      </c>
      <c r="L89" s="30" t="s">
        <v>247</v>
      </c>
      <c r="M89" s="30" t="s">
        <v>248</v>
      </c>
      <c r="N89" s="30" t="s">
        <v>248</v>
      </c>
      <c r="O89" s="30" t="s">
        <v>249</v>
      </c>
      <c r="P89" s="30" t="s">
        <v>250</v>
      </c>
      <c r="Q89" s="30">
        <v>120</v>
      </c>
      <c r="R89" s="30"/>
      <c r="S89" s="30">
        <v>413781474</v>
      </c>
      <c r="T89" s="30" t="s">
        <v>887</v>
      </c>
      <c r="U89" s="8">
        <v>42488.847011621183</v>
      </c>
      <c r="V89" s="8">
        <v>42489</v>
      </c>
      <c r="W89" s="2">
        <v>69</v>
      </c>
      <c r="X89" s="2">
        <v>69</v>
      </c>
      <c r="Y89" s="2">
        <f t="shared" si="2"/>
        <v>69</v>
      </c>
      <c r="Z89" s="9">
        <v>891759</v>
      </c>
    </row>
    <row r="90" spans="1:26" ht="45.75" customHeight="1" x14ac:dyDescent="0.2">
      <c r="A90" s="30">
        <v>89</v>
      </c>
      <c r="B90" s="30" t="s">
        <v>370</v>
      </c>
      <c r="C90" s="30" t="s">
        <v>371</v>
      </c>
      <c r="D90" s="30" t="s">
        <v>376</v>
      </c>
      <c r="E90" s="30" t="s">
        <v>372</v>
      </c>
      <c r="F90" s="6">
        <v>1443405</v>
      </c>
      <c r="G90" s="6">
        <v>1173500</v>
      </c>
      <c r="H90" s="6">
        <v>680117.96</v>
      </c>
      <c r="I90" s="7">
        <v>0.5796</v>
      </c>
      <c r="J90" s="30" t="s">
        <v>25</v>
      </c>
      <c r="K90" s="30" t="s">
        <v>26</v>
      </c>
      <c r="L90" s="30" t="s">
        <v>54</v>
      </c>
      <c r="M90" s="30" t="s">
        <v>373</v>
      </c>
      <c r="N90" s="30" t="s">
        <v>373</v>
      </c>
      <c r="O90" s="30" t="s">
        <v>374</v>
      </c>
      <c r="P90" s="30" t="s">
        <v>375</v>
      </c>
      <c r="Q90" s="30">
        <v>31</v>
      </c>
      <c r="R90" s="30" t="s">
        <v>190</v>
      </c>
      <c r="S90" s="30">
        <v>604786089</v>
      </c>
      <c r="T90" s="30">
        <v>413917028</v>
      </c>
      <c r="U90" s="8">
        <v>42487.46307103859</v>
      </c>
      <c r="V90" s="8">
        <v>42488</v>
      </c>
      <c r="W90" s="2">
        <v>68</v>
      </c>
      <c r="X90" s="2">
        <v>68</v>
      </c>
      <c r="Y90" s="2">
        <f t="shared" si="2"/>
        <v>68</v>
      </c>
      <c r="Z90" s="11">
        <v>680117.96</v>
      </c>
    </row>
    <row r="91" spans="1:26" ht="45.75" customHeight="1" x14ac:dyDescent="0.2">
      <c r="A91" s="29">
        <v>90</v>
      </c>
      <c r="B91" s="30" t="s">
        <v>779</v>
      </c>
      <c r="C91" s="30" t="s">
        <v>780</v>
      </c>
      <c r="D91" s="30" t="s">
        <v>782</v>
      </c>
      <c r="E91" s="30" t="s">
        <v>781</v>
      </c>
      <c r="F91" s="6">
        <v>1371204</v>
      </c>
      <c r="G91" s="6">
        <v>1114800</v>
      </c>
      <c r="H91" s="6">
        <v>891760</v>
      </c>
      <c r="I91" s="7">
        <v>0.79990000000000006</v>
      </c>
      <c r="J91" s="30" t="s">
        <v>25</v>
      </c>
      <c r="K91" s="30" t="s">
        <v>90</v>
      </c>
      <c r="L91" s="30" t="s">
        <v>91</v>
      </c>
      <c r="M91" s="30" t="s">
        <v>91</v>
      </c>
      <c r="N91" s="30" t="s">
        <v>91</v>
      </c>
      <c r="O91" s="30" t="s">
        <v>758</v>
      </c>
      <c r="P91" s="30" t="s">
        <v>759</v>
      </c>
      <c r="Q91" s="30" t="s">
        <v>700</v>
      </c>
      <c r="R91" s="30"/>
      <c r="S91" s="30">
        <v>609876842</v>
      </c>
      <c r="T91" s="30">
        <v>123414667</v>
      </c>
      <c r="U91" s="8">
        <v>42489.361957087072</v>
      </c>
      <c r="V91" s="8">
        <v>42489</v>
      </c>
      <c r="W91" s="2">
        <v>68</v>
      </c>
      <c r="X91" s="2">
        <v>68</v>
      </c>
      <c r="Y91" s="2">
        <f t="shared" si="2"/>
        <v>68</v>
      </c>
      <c r="Z91" s="11">
        <v>891760</v>
      </c>
    </row>
    <row r="92" spans="1:26" ht="83.25" customHeight="1" x14ac:dyDescent="0.2">
      <c r="A92" s="30">
        <v>91</v>
      </c>
      <c r="B92" s="30" t="s">
        <v>691</v>
      </c>
      <c r="C92" s="30" t="s">
        <v>692</v>
      </c>
      <c r="D92" s="30" t="s">
        <v>695</v>
      </c>
      <c r="E92" s="30" t="s">
        <v>693</v>
      </c>
      <c r="F92" s="6">
        <v>1573384.02</v>
      </c>
      <c r="G92" s="6">
        <v>1279174</v>
      </c>
      <c r="H92" s="6">
        <v>891760</v>
      </c>
      <c r="I92" s="7">
        <v>0.69710000000000005</v>
      </c>
      <c r="J92" s="30" t="s">
        <v>25</v>
      </c>
      <c r="K92" s="30" t="s">
        <v>26</v>
      </c>
      <c r="L92" s="30" t="s">
        <v>54</v>
      </c>
      <c r="M92" s="30" t="s">
        <v>59</v>
      </c>
      <c r="N92" s="30" t="s">
        <v>694</v>
      </c>
      <c r="O92" s="30" t="s">
        <v>203</v>
      </c>
      <c r="P92" s="30"/>
      <c r="Q92" s="30">
        <v>75</v>
      </c>
      <c r="R92" s="30"/>
      <c r="S92" s="30">
        <v>413619713</v>
      </c>
      <c r="T92" s="30">
        <v>413619714</v>
      </c>
      <c r="U92" s="8">
        <v>42489.474862648414</v>
      </c>
      <c r="V92" s="8">
        <v>42489</v>
      </c>
      <c r="W92" s="2">
        <v>68</v>
      </c>
      <c r="X92" s="2">
        <v>68</v>
      </c>
      <c r="Y92" s="2">
        <f t="shared" si="2"/>
        <v>68</v>
      </c>
      <c r="Z92" s="9">
        <v>891760</v>
      </c>
    </row>
    <row r="93" spans="1:26" ht="51.75" customHeight="1" x14ac:dyDescent="0.2">
      <c r="A93" s="30">
        <v>92</v>
      </c>
      <c r="B93" s="30" t="s">
        <v>443</v>
      </c>
      <c r="C93" s="30" t="s">
        <v>444</v>
      </c>
      <c r="D93" s="30" t="s">
        <v>448</v>
      </c>
      <c r="E93" s="30" t="s">
        <v>445</v>
      </c>
      <c r="F93" s="6">
        <v>854528.53</v>
      </c>
      <c r="G93" s="6">
        <v>694738.64</v>
      </c>
      <c r="H93" s="6">
        <v>555790.91</v>
      </c>
      <c r="I93" s="7">
        <v>0.8</v>
      </c>
      <c r="J93" s="30" t="s">
        <v>25</v>
      </c>
      <c r="K93" s="30" t="s">
        <v>26</v>
      </c>
      <c r="L93" s="30" t="s">
        <v>54</v>
      </c>
      <c r="M93" s="30" t="s">
        <v>59</v>
      </c>
      <c r="N93" s="30" t="s">
        <v>446</v>
      </c>
      <c r="O93" s="30" t="s">
        <v>60</v>
      </c>
      <c r="P93" s="30" t="s">
        <v>447</v>
      </c>
      <c r="Q93" s="30">
        <v>90</v>
      </c>
      <c r="R93" s="30"/>
      <c r="S93" s="30">
        <v>413110500</v>
      </c>
      <c r="T93" s="30" t="s">
        <v>887</v>
      </c>
      <c r="U93" s="8">
        <v>42488.543317029187</v>
      </c>
      <c r="V93" s="8">
        <v>42489</v>
      </c>
      <c r="W93" s="2">
        <v>68</v>
      </c>
      <c r="X93" s="2">
        <v>68</v>
      </c>
      <c r="Y93" s="2">
        <f t="shared" ref="Y93:Y124" si="3">(W93+X93)/2</f>
        <v>68</v>
      </c>
      <c r="Z93" s="9">
        <v>555790.91</v>
      </c>
    </row>
    <row r="94" spans="1:26" ht="42.75" customHeight="1" x14ac:dyDescent="0.2">
      <c r="A94" s="29">
        <v>93</v>
      </c>
      <c r="B94" s="30"/>
      <c r="C94" s="30" t="s">
        <v>997</v>
      </c>
      <c r="D94" s="30" t="s">
        <v>1005</v>
      </c>
      <c r="E94" s="30" t="s">
        <v>1000</v>
      </c>
      <c r="F94" s="6">
        <v>1389900</v>
      </c>
      <c r="G94" s="6">
        <v>1130000</v>
      </c>
      <c r="H94" s="6">
        <v>891760</v>
      </c>
      <c r="I94" s="7">
        <v>0.78920000000000001</v>
      </c>
      <c r="J94" s="30" t="s">
        <v>25</v>
      </c>
      <c r="K94" s="30" t="s">
        <v>90</v>
      </c>
      <c r="L94" s="30" t="s">
        <v>91</v>
      </c>
      <c r="M94" s="30" t="s">
        <v>91</v>
      </c>
      <c r="N94" s="30" t="s">
        <v>91</v>
      </c>
      <c r="O94" s="30" t="s">
        <v>763</v>
      </c>
      <c r="P94" s="30" t="s">
        <v>764</v>
      </c>
      <c r="Q94" s="30">
        <v>5</v>
      </c>
      <c r="R94" s="30">
        <v>201</v>
      </c>
      <c r="S94" s="30">
        <v>662483358</v>
      </c>
      <c r="T94" s="30" t="s">
        <v>887</v>
      </c>
      <c r="U94" s="8">
        <v>42489.483476008209</v>
      </c>
      <c r="V94" s="8">
        <v>42489</v>
      </c>
      <c r="W94" s="2">
        <v>68</v>
      </c>
      <c r="X94" s="2">
        <v>68</v>
      </c>
      <c r="Y94" s="2">
        <f t="shared" si="3"/>
        <v>68</v>
      </c>
      <c r="Z94" s="9">
        <v>891760</v>
      </c>
    </row>
    <row r="95" spans="1:26" ht="42.75" x14ac:dyDescent="0.2">
      <c r="A95" s="30">
        <v>94</v>
      </c>
      <c r="B95" s="30" t="s">
        <v>431</v>
      </c>
      <c r="C95" s="30" t="s">
        <v>432</v>
      </c>
      <c r="D95" s="30" t="s">
        <v>438</v>
      </c>
      <c r="E95" s="30" t="s">
        <v>433</v>
      </c>
      <c r="F95" s="6">
        <v>1362988.83</v>
      </c>
      <c r="G95" s="6">
        <v>1108121</v>
      </c>
      <c r="H95" s="6">
        <v>886400</v>
      </c>
      <c r="I95" s="7">
        <v>0.79990000000000006</v>
      </c>
      <c r="J95" s="30" t="s">
        <v>25</v>
      </c>
      <c r="K95" s="30" t="s">
        <v>90</v>
      </c>
      <c r="L95" s="30" t="s">
        <v>434</v>
      </c>
      <c r="M95" s="30" t="s">
        <v>435</v>
      </c>
      <c r="N95" s="30" t="s">
        <v>436</v>
      </c>
      <c r="O95" s="30" t="s">
        <v>437</v>
      </c>
      <c r="P95" s="30"/>
      <c r="Q95" s="30">
        <v>504</v>
      </c>
      <c r="R95" s="30"/>
      <c r="S95" s="30">
        <v>515118129</v>
      </c>
      <c r="T95" s="30" t="s">
        <v>887</v>
      </c>
      <c r="U95" s="8">
        <v>42487.527868083147</v>
      </c>
      <c r="V95" s="8">
        <v>42489</v>
      </c>
      <c r="W95" s="2">
        <v>68</v>
      </c>
      <c r="X95" s="2">
        <v>68</v>
      </c>
      <c r="Y95" s="2">
        <f t="shared" si="3"/>
        <v>68</v>
      </c>
      <c r="Z95" s="9">
        <v>886400</v>
      </c>
    </row>
    <row r="96" spans="1:26" ht="37.5" customHeight="1" x14ac:dyDescent="0.2">
      <c r="A96" s="30">
        <v>95</v>
      </c>
      <c r="B96" s="30" t="s">
        <v>512</v>
      </c>
      <c r="C96" s="30" t="s">
        <v>787</v>
      </c>
      <c r="D96" s="30" t="s">
        <v>790</v>
      </c>
      <c r="E96" s="30" t="s">
        <v>788</v>
      </c>
      <c r="F96" s="6">
        <v>1347821.7</v>
      </c>
      <c r="G96" s="6">
        <v>1095790</v>
      </c>
      <c r="H96" s="6">
        <v>876632</v>
      </c>
      <c r="I96" s="7">
        <v>0.8</v>
      </c>
      <c r="J96" s="30" t="s">
        <v>25</v>
      </c>
      <c r="K96" s="30" t="s">
        <v>26</v>
      </c>
      <c r="L96" s="30" t="s">
        <v>247</v>
      </c>
      <c r="M96" s="30" t="s">
        <v>248</v>
      </c>
      <c r="N96" s="30" t="s">
        <v>789</v>
      </c>
      <c r="O96" s="30" t="s">
        <v>249</v>
      </c>
      <c r="P96" s="30"/>
      <c r="Q96" s="30">
        <v>40</v>
      </c>
      <c r="R96" s="30"/>
      <c r="S96" s="30">
        <v>604218443</v>
      </c>
      <c r="T96" s="30">
        <v>413762485</v>
      </c>
      <c r="U96" s="8">
        <v>42488.418542043371</v>
      </c>
      <c r="V96" s="8">
        <v>42488</v>
      </c>
      <c r="W96" s="2">
        <v>67</v>
      </c>
      <c r="X96" s="2">
        <v>67</v>
      </c>
      <c r="Y96" s="2">
        <f t="shared" si="3"/>
        <v>67</v>
      </c>
      <c r="Z96" s="9">
        <v>876632</v>
      </c>
    </row>
    <row r="97" spans="1:26" ht="80.25" customHeight="1" x14ac:dyDescent="0.2">
      <c r="A97" s="30">
        <v>96</v>
      </c>
      <c r="B97" s="30" t="s">
        <v>612</v>
      </c>
      <c r="C97" s="10" t="s">
        <v>613</v>
      </c>
      <c r="D97" s="30" t="s">
        <v>616</v>
      </c>
      <c r="E97" s="30" t="s">
        <v>614</v>
      </c>
      <c r="F97" s="6">
        <v>298561.25</v>
      </c>
      <c r="G97" s="6">
        <v>298561.25</v>
      </c>
      <c r="H97" s="6">
        <v>238849</v>
      </c>
      <c r="I97" s="7">
        <v>0.8</v>
      </c>
      <c r="J97" s="30" t="s">
        <v>25</v>
      </c>
      <c r="K97" s="30" t="s">
        <v>26</v>
      </c>
      <c r="L97" s="30" t="s">
        <v>161</v>
      </c>
      <c r="M97" s="30" t="s">
        <v>316</v>
      </c>
      <c r="N97" s="30" t="s">
        <v>316</v>
      </c>
      <c r="O97" s="30" t="s">
        <v>317</v>
      </c>
      <c r="P97" s="30" t="s">
        <v>615</v>
      </c>
      <c r="Q97" s="30">
        <v>34</v>
      </c>
      <c r="R97" s="30">
        <v>34</v>
      </c>
      <c r="S97" s="30">
        <v>517378851</v>
      </c>
      <c r="T97" s="30">
        <v>412641293</v>
      </c>
      <c r="U97" s="8">
        <v>42487.613837259509</v>
      </c>
      <c r="V97" s="8">
        <v>42488</v>
      </c>
      <c r="W97" s="2">
        <v>67</v>
      </c>
      <c r="X97" s="2">
        <v>67</v>
      </c>
      <c r="Y97" s="2">
        <f t="shared" si="3"/>
        <v>67</v>
      </c>
      <c r="Z97" s="11">
        <v>238849</v>
      </c>
    </row>
    <row r="98" spans="1:26" ht="48.75" customHeight="1" x14ac:dyDescent="0.2">
      <c r="A98" s="30">
        <v>97</v>
      </c>
      <c r="B98" s="30" t="s">
        <v>594</v>
      </c>
      <c r="C98" s="30" t="s">
        <v>595</v>
      </c>
      <c r="D98" s="30" t="s">
        <v>599</v>
      </c>
      <c r="E98" s="30" t="s">
        <v>596</v>
      </c>
      <c r="F98" s="6">
        <v>974400</v>
      </c>
      <c r="G98" s="6">
        <v>974400</v>
      </c>
      <c r="H98" s="6">
        <v>779520</v>
      </c>
      <c r="I98" s="7">
        <v>0.8</v>
      </c>
      <c r="J98" s="30" t="s">
        <v>25</v>
      </c>
      <c r="K98" s="30" t="s">
        <v>26</v>
      </c>
      <c r="L98" s="30" t="s">
        <v>116</v>
      </c>
      <c r="M98" s="30" t="s">
        <v>314</v>
      </c>
      <c r="N98" s="30" t="s">
        <v>314</v>
      </c>
      <c r="O98" s="30" t="s">
        <v>315</v>
      </c>
      <c r="P98" s="30" t="s">
        <v>597</v>
      </c>
      <c r="Q98" s="30" t="s">
        <v>598</v>
      </c>
      <c r="R98" s="30"/>
      <c r="S98" s="30">
        <v>603951471</v>
      </c>
      <c r="T98" s="30" t="s">
        <v>887</v>
      </c>
      <c r="U98" s="8">
        <v>42488.461418146879</v>
      </c>
      <c r="V98" s="8">
        <v>42488</v>
      </c>
      <c r="W98" s="2">
        <v>67</v>
      </c>
      <c r="X98" s="2">
        <v>67</v>
      </c>
      <c r="Y98" s="2">
        <f t="shared" si="3"/>
        <v>67</v>
      </c>
      <c r="Z98" s="9">
        <v>779520</v>
      </c>
    </row>
    <row r="99" spans="1:26" ht="57" x14ac:dyDescent="0.2">
      <c r="A99" s="30">
        <v>98</v>
      </c>
      <c r="B99" s="30" t="s">
        <v>600</v>
      </c>
      <c r="C99" s="30" t="s">
        <v>601</v>
      </c>
      <c r="D99" s="30" t="s">
        <v>603</v>
      </c>
      <c r="E99" s="30" t="s">
        <v>604</v>
      </c>
      <c r="F99" s="6">
        <v>1374771</v>
      </c>
      <c r="G99" s="6">
        <v>1114700</v>
      </c>
      <c r="H99" s="6">
        <v>891760</v>
      </c>
      <c r="I99" s="7">
        <v>0.8</v>
      </c>
      <c r="J99" s="30" t="s">
        <v>25</v>
      </c>
      <c r="K99" s="30" t="s">
        <v>26</v>
      </c>
      <c r="L99" s="30" t="s">
        <v>54</v>
      </c>
      <c r="M99" s="30" t="s">
        <v>462</v>
      </c>
      <c r="N99" s="30" t="s">
        <v>602</v>
      </c>
      <c r="O99" s="30" t="s">
        <v>463</v>
      </c>
      <c r="P99" s="30"/>
      <c r="Q99" s="30">
        <v>107</v>
      </c>
      <c r="R99" s="30"/>
      <c r="S99" s="30">
        <v>602535522</v>
      </c>
      <c r="T99" s="30" t="s">
        <v>887</v>
      </c>
      <c r="U99" s="8">
        <v>42488.571019757881</v>
      </c>
      <c r="V99" s="8">
        <v>42489</v>
      </c>
      <c r="W99" s="2">
        <v>67</v>
      </c>
      <c r="X99" s="2">
        <v>67</v>
      </c>
      <c r="Y99" s="2">
        <f t="shared" si="3"/>
        <v>67</v>
      </c>
      <c r="Z99" s="9">
        <v>891760</v>
      </c>
    </row>
    <row r="100" spans="1:26" ht="57.75" customHeight="1" x14ac:dyDescent="0.2">
      <c r="A100" s="30">
        <v>99</v>
      </c>
      <c r="B100" s="30" t="s">
        <v>92</v>
      </c>
      <c r="C100" s="10" t="s">
        <v>93</v>
      </c>
      <c r="D100" s="30" t="s">
        <v>96</v>
      </c>
      <c r="E100" s="30" t="s">
        <v>94</v>
      </c>
      <c r="F100" s="6">
        <v>1289322.73</v>
      </c>
      <c r="G100" s="6">
        <v>1048229.86</v>
      </c>
      <c r="H100" s="6">
        <v>838583.88</v>
      </c>
      <c r="I100" s="7">
        <v>0.8</v>
      </c>
      <c r="J100" s="30" t="s">
        <v>25</v>
      </c>
      <c r="K100" s="30" t="s">
        <v>26</v>
      </c>
      <c r="L100" s="30" t="s">
        <v>43</v>
      </c>
      <c r="M100" s="30" t="s">
        <v>44</v>
      </c>
      <c r="N100" s="30" t="s">
        <v>44</v>
      </c>
      <c r="O100" s="30" t="s">
        <v>46</v>
      </c>
      <c r="P100" s="30" t="s">
        <v>95</v>
      </c>
      <c r="Q100" s="30">
        <v>8</v>
      </c>
      <c r="R100" s="30"/>
      <c r="S100" s="30">
        <v>606786192</v>
      </c>
      <c r="T100" s="30">
        <v>413521708</v>
      </c>
      <c r="U100" s="8">
        <v>42487.301981251163</v>
      </c>
      <c r="V100" s="8">
        <v>42487</v>
      </c>
      <c r="W100" s="2">
        <v>67</v>
      </c>
      <c r="X100" s="2">
        <v>67</v>
      </c>
      <c r="Y100" s="2">
        <f t="shared" si="3"/>
        <v>67</v>
      </c>
      <c r="Z100" s="9">
        <v>838583.88</v>
      </c>
    </row>
    <row r="101" spans="1:26" ht="65.25" customHeight="1" x14ac:dyDescent="0.2">
      <c r="A101" s="50" t="s">
        <v>1127</v>
      </c>
      <c r="B101" s="30" t="s">
        <v>140</v>
      </c>
      <c r="C101" s="30" t="s">
        <v>150</v>
      </c>
      <c r="D101" s="30" t="s">
        <v>153</v>
      </c>
      <c r="E101" s="30" t="s">
        <v>151</v>
      </c>
      <c r="F101" s="6">
        <v>1117745.1499999999</v>
      </c>
      <c r="G101" s="6">
        <v>1114670.1499999999</v>
      </c>
      <c r="H101" s="6">
        <v>891736.12</v>
      </c>
      <c r="I101" s="7">
        <v>0.8</v>
      </c>
      <c r="J101" s="30" t="s">
        <v>25</v>
      </c>
      <c r="K101" s="30" t="s">
        <v>26</v>
      </c>
      <c r="L101" s="30" t="s">
        <v>137</v>
      </c>
      <c r="M101" s="30" t="s">
        <v>138</v>
      </c>
      <c r="N101" s="30" t="s">
        <v>138</v>
      </c>
      <c r="O101" s="30" t="s">
        <v>139</v>
      </c>
      <c r="P101" s="30" t="s">
        <v>152</v>
      </c>
      <c r="Q101" s="30">
        <v>61</v>
      </c>
      <c r="R101" s="30">
        <v>5</v>
      </c>
      <c r="S101" s="30">
        <v>413444488</v>
      </c>
      <c r="T101" s="30" t="s">
        <v>887</v>
      </c>
      <c r="U101" s="8">
        <v>42489.236598114192</v>
      </c>
      <c r="V101" s="8">
        <v>42489</v>
      </c>
      <c r="W101" s="2">
        <v>66</v>
      </c>
      <c r="X101" s="2">
        <v>66</v>
      </c>
      <c r="Y101" s="2">
        <f t="shared" si="3"/>
        <v>66</v>
      </c>
      <c r="Z101" s="9">
        <v>891736.12</v>
      </c>
    </row>
    <row r="102" spans="1:26" ht="57.75" customHeight="1" x14ac:dyDescent="0.2">
      <c r="A102" s="52"/>
      <c r="B102" s="30" t="s">
        <v>124</v>
      </c>
      <c r="C102" s="30" t="s">
        <v>125</v>
      </c>
      <c r="D102" s="30" t="s">
        <v>128</v>
      </c>
      <c r="E102" s="30" t="s">
        <v>126</v>
      </c>
      <c r="F102" s="6">
        <v>1629750</v>
      </c>
      <c r="G102" s="6">
        <v>1325000</v>
      </c>
      <c r="H102" s="6">
        <v>886013.19</v>
      </c>
      <c r="I102" s="7">
        <v>0.66869999999999996</v>
      </c>
      <c r="J102" s="30" t="s">
        <v>25</v>
      </c>
      <c r="K102" s="30" t="s">
        <v>26</v>
      </c>
      <c r="L102" s="30" t="s">
        <v>54</v>
      </c>
      <c r="M102" s="30" t="s">
        <v>86</v>
      </c>
      <c r="N102" s="30" t="s">
        <v>86</v>
      </c>
      <c r="O102" s="30" t="s">
        <v>87</v>
      </c>
      <c r="P102" s="30" t="s">
        <v>127</v>
      </c>
      <c r="Q102" s="30">
        <v>5</v>
      </c>
      <c r="R102" s="30"/>
      <c r="S102" s="30">
        <v>608137133</v>
      </c>
      <c r="T102" s="30">
        <v>413463197</v>
      </c>
      <c r="U102" s="8">
        <v>42489.188501800927</v>
      </c>
      <c r="V102" s="8">
        <v>42489</v>
      </c>
      <c r="W102" s="3">
        <v>66</v>
      </c>
      <c r="X102" s="2">
        <v>66</v>
      </c>
      <c r="Y102" s="2">
        <f t="shared" si="3"/>
        <v>66</v>
      </c>
      <c r="Z102" s="9">
        <v>886013.19</v>
      </c>
    </row>
    <row r="103" spans="1:26" ht="33.75" customHeight="1" x14ac:dyDescent="0.2">
      <c r="A103" s="51"/>
      <c r="B103" s="30" t="s">
        <v>439</v>
      </c>
      <c r="C103" s="30" t="s">
        <v>440</v>
      </c>
      <c r="D103" s="30" t="s">
        <v>442</v>
      </c>
      <c r="E103" s="30" t="s">
        <v>441</v>
      </c>
      <c r="F103" s="6">
        <v>1200000</v>
      </c>
      <c r="G103" s="6">
        <v>1114700</v>
      </c>
      <c r="H103" s="6">
        <v>891760</v>
      </c>
      <c r="I103" s="7">
        <v>0.8</v>
      </c>
      <c r="J103" s="30" t="s">
        <v>25</v>
      </c>
      <c r="K103" s="30" t="s">
        <v>26</v>
      </c>
      <c r="L103" s="30" t="s">
        <v>54</v>
      </c>
      <c r="M103" s="30" t="s">
        <v>132</v>
      </c>
      <c r="N103" s="30" t="s">
        <v>132</v>
      </c>
      <c r="O103" s="30" t="s">
        <v>133</v>
      </c>
      <c r="P103" s="30" t="s">
        <v>134</v>
      </c>
      <c r="Q103" s="30">
        <v>56</v>
      </c>
      <c r="R103" s="30"/>
      <c r="S103" s="30">
        <v>609770126</v>
      </c>
      <c r="T103" s="30" t="s">
        <v>887</v>
      </c>
      <c r="U103" s="8">
        <v>42489.525260088485</v>
      </c>
      <c r="V103" s="8">
        <v>42489</v>
      </c>
      <c r="W103" s="2">
        <v>66</v>
      </c>
      <c r="X103" s="2">
        <v>66</v>
      </c>
      <c r="Y103" s="2">
        <f t="shared" si="3"/>
        <v>66</v>
      </c>
      <c r="Z103" s="9">
        <v>891760</v>
      </c>
    </row>
    <row r="104" spans="1:26" ht="76.5" customHeight="1" x14ac:dyDescent="0.2">
      <c r="A104" s="30">
        <v>103</v>
      </c>
      <c r="B104" s="30"/>
      <c r="C104" s="30" t="s">
        <v>996</v>
      </c>
      <c r="D104" s="30" t="s">
        <v>1006</v>
      </c>
      <c r="E104" s="30" t="s">
        <v>999</v>
      </c>
      <c r="F104" s="6">
        <v>1137885.76</v>
      </c>
      <c r="G104" s="6">
        <v>1137885.76</v>
      </c>
      <c r="H104" s="6">
        <v>882999.35</v>
      </c>
      <c r="I104" s="7">
        <v>0.77600000000000002</v>
      </c>
      <c r="J104" s="30" t="s">
        <v>25</v>
      </c>
      <c r="K104" s="30" t="s">
        <v>90</v>
      </c>
      <c r="L104" s="30" t="s">
        <v>91</v>
      </c>
      <c r="M104" s="30" t="s">
        <v>91</v>
      </c>
      <c r="N104" s="30" t="s">
        <v>91</v>
      </c>
      <c r="O104" s="30" t="s">
        <v>1002</v>
      </c>
      <c r="P104" s="30" t="s">
        <v>1001</v>
      </c>
      <c r="Q104" s="30">
        <v>94</v>
      </c>
      <c r="R104" s="30" t="s">
        <v>358</v>
      </c>
      <c r="S104" s="30">
        <v>124170028</v>
      </c>
      <c r="T104" s="30">
        <v>124170029</v>
      </c>
      <c r="U104" s="8">
        <v>42488.650899697604</v>
      </c>
      <c r="V104" s="8">
        <v>42489</v>
      </c>
      <c r="W104" s="2">
        <v>66</v>
      </c>
      <c r="X104" s="2">
        <v>66</v>
      </c>
      <c r="Y104" s="2">
        <f t="shared" si="3"/>
        <v>66</v>
      </c>
      <c r="Z104" s="9">
        <v>882999.35</v>
      </c>
    </row>
    <row r="105" spans="1:26" s="12" customFormat="1" ht="103.5" customHeight="1" x14ac:dyDescent="0.2">
      <c r="A105" s="28">
        <v>104</v>
      </c>
      <c r="B105" s="30" t="s">
        <v>476</v>
      </c>
      <c r="C105" s="30" t="s">
        <v>477</v>
      </c>
      <c r="D105" s="30" t="s">
        <v>480</v>
      </c>
      <c r="E105" s="30" t="s">
        <v>478</v>
      </c>
      <c r="F105" s="6">
        <v>244708.5</v>
      </c>
      <c r="G105" s="6">
        <v>188950</v>
      </c>
      <c r="H105" s="6">
        <v>151160</v>
      </c>
      <c r="I105" s="7">
        <v>0.8</v>
      </c>
      <c r="J105" s="30" t="s">
        <v>25</v>
      </c>
      <c r="K105" s="30" t="s">
        <v>26</v>
      </c>
      <c r="L105" s="30" t="s">
        <v>27</v>
      </c>
      <c r="M105" s="30" t="s">
        <v>27</v>
      </c>
      <c r="N105" s="30" t="s">
        <v>27</v>
      </c>
      <c r="O105" s="30" t="s">
        <v>479</v>
      </c>
      <c r="P105" s="30" t="s">
        <v>421</v>
      </c>
      <c r="Q105" s="30">
        <v>49</v>
      </c>
      <c r="R105" s="30">
        <v>46</v>
      </c>
      <c r="S105" s="30">
        <v>412412475</v>
      </c>
      <c r="T105" s="30" t="s">
        <v>887</v>
      </c>
      <c r="U105" s="8">
        <v>42488.716489503262</v>
      </c>
      <c r="V105" s="8">
        <v>42489</v>
      </c>
      <c r="W105" s="2">
        <v>66</v>
      </c>
      <c r="X105" s="2">
        <v>66</v>
      </c>
      <c r="Y105" s="2">
        <f t="shared" si="3"/>
        <v>66</v>
      </c>
      <c r="Z105" s="11">
        <v>151160</v>
      </c>
    </row>
    <row r="106" spans="1:26" s="12" customFormat="1" ht="42" customHeight="1" x14ac:dyDescent="0.2">
      <c r="A106" s="53" t="s">
        <v>1128</v>
      </c>
      <c r="B106" s="30"/>
      <c r="C106" s="30" t="s">
        <v>1095</v>
      </c>
      <c r="D106" s="30" t="s">
        <v>1096</v>
      </c>
      <c r="E106" s="30" t="s">
        <v>1097</v>
      </c>
      <c r="F106" s="6">
        <v>1228747.6200000001</v>
      </c>
      <c r="G106" s="6">
        <v>987851.75</v>
      </c>
      <c r="H106" s="6">
        <v>790281.4</v>
      </c>
      <c r="I106" s="7">
        <v>0.8</v>
      </c>
      <c r="J106" s="30" t="s">
        <v>25</v>
      </c>
      <c r="K106" s="30" t="s">
        <v>90</v>
      </c>
      <c r="L106" s="30" t="s">
        <v>91</v>
      </c>
      <c r="M106" s="30" t="s">
        <v>91</v>
      </c>
      <c r="N106" s="30" t="s">
        <v>91</v>
      </c>
      <c r="O106" s="30" t="s">
        <v>1098</v>
      </c>
      <c r="P106" s="30" t="s">
        <v>123</v>
      </c>
      <c r="Q106" s="30" t="s">
        <v>1099</v>
      </c>
      <c r="R106" s="30">
        <v>24</v>
      </c>
      <c r="S106" s="30">
        <v>511011900</v>
      </c>
      <c r="T106" s="30" t="s">
        <v>887</v>
      </c>
      <c r="U106" s="8">
        <v>42487.430901229978</v>
      </c>
      <c r="V106" s="8">
        <v>42489</v>
      </c>
      <c r="W106" s="3">
        <v>66</v>
      </c>
      <c r="X106" s="2">
        <v>66</v>
      </c>
      <c r="Y106" s="2">
        <f t="shared" si="3"/>
        <v>66</v>
      </c>
      <c r="Z106" s="9">
        <v>748089.52</v>
      </c>
    </row>
    <row r="107" spans="1:26" ht="45.75" customHeight="1" x14ac:dyDescent="0.2">
      <c r="A107" s="53"/>
      <c r="B107" s="30" t="s">
        <v>946</v>
      </c>
      <c r="C107" s="30" t="s">
        <v>947</v>
      </c>
      <c r="D107" s="30" t="s">
        <v>951</v>
      </c>
      <c r="E107" s="30" t="s">
        <v>948</v>
      </c>
      <c r="F107" s="6">
        <v>1301596.18</v>
      </c>
      <c r="G107" s="6">
        <v>757535</v>
      </c>
      <c r="H107" s="6">
        <v>606028</v>
      </c>
      <c r="I107" s="7">
        <v>0.8</v>
      </c>
      <c r="J107" s="30" t="s">
        <v>25</v>
      </c>
      <c r="K107" s="30" t="s">
        <v>26</v>
      </c>
      <c r="L107" s="30" t="s">
        <v>161</v>
      </c>
      <c r="M107" s="30" t="s">
        <v>316</v>
      </c>
      <c r="N107" s="30" t="s">
        <v>316</v>
      </c>
      <c r="O107" s="30" t="s">
        <v>949</v>
      </c>
      <c r="P107" s="30" t="s">
        <v>950</v>
      </c>
      <c r="Q107" s="30">
        <v>35</v>
      </c>
      <c r="R107" s="30"/>
      <c r="S107" s="30">
        <v>509844289</v>
      </c>
      <c r="T107" s="30">
        <v>412656505</v>
      </c>
      <c r="U107" s="8">
        <v>42488.723604304098</v>
      </c>
      <c r="V107" s="8">
        <v>42489</v>
      </c>
      <c r="W107" s="3">
        <v>66</v>
      </c>
      <c r="X107" s="2">
        <v>66</v>
      </c>
      <c r="Y107" s="2">
        <f t="shared" si="3"/>
        <v>66</v>
      </c>
      <c r="Z107" s="9">
        <v>606028</v>
      </c>
    </row>
    <row r="108" spans="1:26" ht="71.25" customHeight="1" x14ac:dyDescent="0.2">
      <c r="A108" s="50" t="s">
        <v>1129</v>
      </c>
      <c r="B108" s="30" t="s">
        <v>76</v>
      </c>
      <c r="C108" s="30" t="s">
        <v>77</v>
      </c>
      <c r="D108" s="30" t="s">
        <v>83</v>
      </c>
      <c r="E108" s="30" t="s">
        <v>78</v>
      </c>
      <c r="F108" s="6">
        <v>890000</v>
      </c>
      <c r="G108" s="6">
        <v>890000</v>
      </c>
      <c r="H108" s="6">
        <v>712000</v>
      </c>
      <c r="I108" s="7">
        <v>0.8</v>
      </c>
      <c r="J108" s="30" t="s">
        <v>25</v>
      </c>
      <c r="K108" s="30" t="s">
        <v>26</v>
      </c>
      <c r="L108" s="30" t="s">
        <v>79</v>
      </c>
      <c r="M108" s="30" t="s">
        <v>80</v>
      </c>
      <c r="N108" s="30" t="s">
        <v>81</v>
      </c>
      <c r="O108" s="30" t="s">
        <v>82</v>
      </c>
      <c r="P108" s="30"/>
      <c r="Q108" s="30">
        <v>47</v>
      </c>
      <c r="R108" s="30"/>
      <c r="S108" s="30">
        <v>413805038</v>
      </c>
      <c r="T108" s="30">
        <v>413805038</v>
      </c>
      <c r="U108" s="8">
        <v>42489.217226974906</v>
      </c>
      <c r="V108" s="8">
        <v>42489</v>
      </c>
      <c r="W108" s="2">
        <v>66</v>
      </c>
      <c r="X108" s="2">
        <v>66</v>
      </c>
      <c r="Y108" s="2">
        <f t="shared" si="3"/>
        <v>66</v>
      </c>
      <c r="Z108" s="11">
        <v>712000</v>
      </c>
    </row>
    <row r="109" spans="1:26" ht="57" customHeight="1" x14ac:dyDescent="0.2">
      <c r="A109" s="51"/>
      <c r="B109" s="30" t="s">
        <v>393</v>
      </c>
      <c r="C109" s="30" t="s">
        <v>394</v>
      </c>
      <c r="D109" s="30" t="s">
        <v>397</v>
      </c>
      <c r="E109" s="30" t="s">
        <v>395</v>
      </c>
      <c r="F109" s="6">
        <v>892057.5</v>
      </c>
      <c r="G109" s="6">
        <v>725250</v>
      </c>
      <c r="H109" s="6">
        <v>580200</v>
      </c>
      <c r="I109" s="7">
        <v>0.8</v>
      </c>
      <c r="J109" s="30" t="s">
        <v>25</v>
      </c>
      <c r="K109" s="30" t="s">
        <v>26</v>
      </c>
      <c r="L109" s="30" t="s">
        <v>54</v>
      </c>
      <c r="M109" s="30" t="s">
        <v>104</v>
      </c>
      <c r="N109" s="30" t="s">
        <v>105</v>
      </c>
      <c r="O109" s="30" t="s">
        <v>106</v>
      </c>
      <c r="P109" s="30" t="s">
        <v>396</v>
      </c>
      <c r="Q109" s="30">
        <v>29</v>
      </c>
      <c r="R109" s="30"/>
      <c r="S109" s="30">
        <v>413154003</v>
      </c>
      <c r="T109" s="30">
        <v>413154003</v>
      </c>
      <c r="U109" s="8">
        <v>42488.079946127487</v>
      </c>
      <c r="V109" s="8">
        <v>42488</v>
      </c>
      <c r="W109" s="2">
        <v>66</v>
      </c>
      <c r="X109" s="2">
        <v>66</v>
      </c>
      <c r="Y109" s="2">
        <f t="shared" si="3"/>
        <v>66</v>
      </c>
      <c r="Z109" s="9">
        <v>580200</v>
      </c>
    </row>
    <row r="110" spans="1:26" ht="56.25" customHeight="1" x14ac:dyDescent="0.2">
      <c r="A110" s="50" t="s">
        <v>1130</v>
      </c>
      <c r="B110" s="30" t="s">
        <v>524</v>
      </c>
      <c r="C110" s="10" t="s">
        <v>525</v>
      </c>
      <c r="D110" s="30" t="s">
        <v>530</v>
      </c>
      <c r="E110" s="30" t="s">
        <v>526</v>
      </c>
      <c r="F110" s="6">
        <v>891760</v>
      </c>
      <c r="G110" s="6">
        <v>891760</v>
      </c>
      <c r="H110" s="6">
        <v>497741.9</v>
      </c>
      <c r="I110" s="7">
        <v>0.55820000000000003</v>
      </c>
      <c r="J110" s="30" t="s">
        <v>25</v>
      </c>
      <c r="K110" s="30" t="s">
        <v>26</v>
      </c>
      <c r="L110" s="30" t="s">
        <v>54</v>
      </c>
      <c r="M110" s="30" t="s">
        <v>527</v>
      </c>
      <c r="N110" s="30" t="s">
        <v>528</v>
      </c>
      <c r="O110" s="30" t="s">
        <v>529</v>
      </c>
      <c r="P110" s="30" t="s">
        <v>194</v>
      </c>
      <c r="Q110" s="30">
        <v>5</v>
      </c>
      <c r="R110" s="30"/>
      <c r="S110" s="30">
        <v>413073555</v>
      </c>
      <c r="T110" s="30" t="s">
        <v>887</v>
      </c>
      <c r="U110" s="8">
        <v>42482.427483770458</v>
      </c>
      <c r="V110" s="8">
        <v>42487</v>
      </c>
      <c r="W110" s="2">
        <v>66</v>
      </c>
      <c r="X110" s="2">
        <v>66</v>
      </c>
      <c r="Y110" s="2">
        <f t="shared" si="3"/>
        <v>66</v>
      </c>
      <c r="Z110" s="9">
        <v>497741.9</v>
      </c>
    </row>
    <row r="111" spans="1:26" ht="48" customHeight="1" x14ac:dyDescent="0.2">
      <c r="A111" s="52"/>
      <c r="B111" s="30" t="s">
        <v>956</v>
      </c>
      <c r="C111" s="30" t="s">
        <v>957</v>
      </c>
      <c r="D111" s="30" t="s">
        <v>962</v>
      </c>
      <c r="E111" s="30" t="s">
        <v>958</v>
      </c>
      <c r="F111" s="6">
        <v>1193357.57</v>
      </c>
      <c r="G111" s="6">
        <v>970209.41</v>
      </c>
      <c r="H111" s="6">
        <v>776167.52</v>
      </c>
      <c r="I111" s="7">
        <v>0.8</v>
      </c>
      <c r="J111" s="30" t="s">
        <v>25</v>
      </c>
      <c r="K111" s="30" t="s">
        <v>26</v>
      </c>
      <c r="L111" s="30" t="s">
        <v>43</v>
      </c>
      <c r="M111" s="30" t="s">
        <v>959</v>
      </c>
      <c r="N111" s="30" t="s">
        <v>960</v>
      </c>
      <c r="O111" s="30" t="s">
        <v>961</v>
      </c>
      <c r="P111" s="30"/>
      <c r="Q111" s="30">
        <v>25</v>
      </c>
      <c r="R111" s="30"/>
      <c r="S111" s="30">
        <v>504199092</v>
      </c>
      <c r="T111" s="30" t="s">
        <v>887</v>
      </c>
      <c r="U111" s="8">
        <v>42489.585886195498</v>
      </c>
      <c r="V111" s="8">
        <v>42489</v>
      </c>
      <c r="W111" s="2">
        <v>66</v>
      </c>
      <c r="X111" s="2">
        <v>66</v>
      </c>
      <c r="Y111" s="2">
        <f t="shared" si="3"/>
        <v>66</v>
      </c>
      <c r="Z111" s="11">
        <v>776167.52</v>
      </c>
    </row>
    <row r="112" spans="1:26" ht="52.5" customHeight="1" x14ac:dyDescent="0.2">
      <c r="A112" s="51"/>
      <c r="B112" s="30" t="s">
        <v>588</v>
      </c>
      <c r="C112" s="30" t="s">
        <v>589</v>
      </c>
      <c r="D112" s="30" t="s">
        <v>592</v>
      </c>
      <c r="E112" s="30" t="s">
        <v>593</v>
      </c>
      <c r="F112" s="6">
        <v>340119.6</v>
      </c>
      <c r="G112" s="6">
        <v>276520</v>
      </c>
      <c r="H112" s="6">
        <v>221216</v>
      </c>
      <c r="I112" s="7">
        <v>0.8</v>
      </c>
      <c r="J112" s="30" t="s">
        <v>25</v>
      </c>
      <c r="K112" s="30" t="s">
        <v>26</v>
      </c>
      <c r="L112" s="30" t="s">
        <v>54</v>
      </c>
      <c r="M112" s="30" t="s">
        <v>373</v>
      </c>
      <c r="N112" s="30" t="s">
        <v>590</v>
      </c>
      <c r="O112" s="30" t="s">
        <v>374</v>
      </c>
      <c r="P112" s="30"/>
      <c r="Q112" s="30" t="s">
        <v>591</v>
      </c>
      <c r="R112" s="30"/>
      <c r="S112" s="30">
        <v>508177082</v>
      </c>
      <c r="T112" s="30" t="s">
        <v>887</v>
      </c>
      <c r="U112" s="8">
        <v>42487.396123005994</v>
      </c>
      <c r="V112" s="8">
        <v>42489</v>
      </c>
      <c r="W112" s="2">
        <v>66</v>
      </c>
      <c r="X112" s="2">
        <v>66</v>
      </c>
      <c r="Y112" s="2">
        <f t="shared" si="3"/>
        <v>66</v>
      </c>
      <c r="Z112" s="11">
        <v>221216</v>
      </c>
    </row>
    <row r="113" spans="1:26" ht="42" customHeight="1" x14ac:dyDescent="0.2">
      <c r="A113" s="30">
        <v>112</v>
      </c>
      <c r="B113" s="30" t="s">
        <v>349</v>
      </c>
      <c r="C113" s="30" t="s">
        <v>819</v>
      </c>
      <c r="D113" s="30" t="s">
        <v>821</v>
      </c>
      <c r="E113" s="30" t="s">
        <v>820</v>
      </c>
      <c r="F113" s="6">
        <v>1368373.77</v>
      </c>
      <c r="G113" s="6">
        <v>1112499</v>
      </c>
      <c r="H113" s="6">
        <v>889999.2</v>
      </c>
      <c r="I113" s="7">
        <v>0.8</v>
      </c>
      <c r="J113" s="30" t="s">
        <v>25</v>
      </c>
      <c r="K113" s="30" t="s">
        <v>26</v>
      </c>
      <c r="L113" s="30" t="s">
        <v>54</v>
      </c>
      <c r="M113" s="30" t="s">
        <v>55</v>
      </c>
      <c r="N113" s="30" t="s">
        <v>75</v>
      </c>
      <c r="O113" s="30" t="s">
        <v>57</v>
      </c>
      <c r="P113" s="30"/>
      <c r="Q113" s="30">
        <v>4</v>
      </c>
      <c r="R113" s="30" t="s">
        <v>350</v>
      </c>
      <c r="S113" s="30">
        <v>793111741</v>
      </c>
      <c r="T113" s="30">
        <v>793111741</v>
      </c>
      <c r="U113" s="8">
        <v>42489.042840095033</v>
      </c>
      <c r="V113" s="8">
        <v>42489</v>
      </c>
      <c r="W113" s="2">
        <v>67</v>
      </c>
      <c r="X113" s="2">
        <v>64</v>
      </c>
      <c r="Y113" s="2">
        <f t="shared" si="3"/>
        <v>65.5</v>
      </c>
      <c r="Z113" s="9">
        <v>889999.2</v>
      </c>
    </row>
    <row r="114" spans="1:26" ht="74.25" customHeight="1" x14ac:dyDescent="0.2">
      <c r="A114" s="30">
        <v>113</v>
      </c>
      <c r="B114" s="30"/>
      <c r="C114" s="30" t="s">
        <v>985</v>
      </c>
      <c r="D114" s="30" t="s">
        <v>987</v>
      </c>
      <c r="E114" s="30" t="s">
        <v>986</v>
      </c>
      <c r="F114" s="6">
        <v>910200</v>
      </c>
      <c r="G114" s="6">
        <v>740000</v>
      </c>
      <c r="H114" s="6">
        <v>500000</v>
      </c>
      <c r="I114" s="7">
        <v>0.67569999999999997</v>
      </c>
      <c r="J114" s="30" t="s">
        <v>25</v>
      </c>
      <c r="K114" s="30" t="s">
        <v>26</v>
      </c>
      <c r="L114" s="30" t="s">
        <v>27</v>
      </c>
      <c r="M114" s="30" t="s">
        <v>27</v>
      </c>
      <c r="N114" s="30" t="s">
        <v>27</v>
      </c>
      <c r="O114" s="30" t="s">
        <v>586</v>
      </c>
      <c r="P114" s="30" t="s">
        <v>587</v>
      </c>
      <c r="Q114" s="30" t="s">
        <v>918</v>
      </c>
      <c r="R114" s="30"/>
      <c r="S114" s="30">
        <v>662478166</v>
      </c>
      <c r="T114" s="30" t="s">
        <v>887</v>
      </c>
      <c r="U114" s="8">
        <v>42489.455262624688</v>
      </c>
      <c r="V114" s="8">
        <v>42489</v>
      </c>
      <c r="W114" s="2">
        <v>67</v>
      </c>
      <c r="X114" s="2">
        <v>64</v>
      </c>
      <c r="Y114" s="2">
        <f t="shared" si="3"/>
        <v>65.5</v>
      </c>
      <c r="Z114" s="9">
        <v>500000</v>
      </c>
    </row>
    <row r="115" spans="1:26" ht="43.5" customHeight="1" x14ac:dyDescent="0.2">
      <c r="A115" s="30">
        <v>114</v>
      </c>
      <c r="B115" s="30" t="s">
        <v>140</v>
      </c>
      <c r="C115" s="30" t="s">
        <v>325</v>
      </c>
      <c r="D115" s="30" t="s">
        <v>330</v>
      </c>
      <c r="E115" s="30" t="s">
        <v>326</v>
      </c>
      <c r="F115" s="6">
        <v>1026865.5</v>
      </c>
      <c r="G115" s="6">
        <v>834850</v>
      </c>
      <c r="H115" s="6">
        <v>667880</v>
      </c>
      <c r="I115" s="7">
        <v>0.8</v>
      </c>
      <c r="J115" s="30" t="s">
        <v>25</v>
      </c>
      <c r="K115" s="30" t="s">
        <v>26</v>
      </c>
      <c r="L115" s="30" t="s">
        <v>27</v>
      </c>
      <c r="M115" s="30" t="s">
        <v>27</v>
      </c>
      <c r="N115" s="30" t="s">
        <v>27</v>
      </c>
      <c r="O115" s="30" t="s">
        <v>327</v>
      </c>
      <c r="P115" s="30" t="s">
        <v>328</v>
      </c>
      <c r="Q115" s="30" t="s">
        <v>329</v>
      </c>
      <c r="R115" s="30"/>
      <c r="S115" s="30">
        <v>413625590</v>
      </c>
      <c r="T115" s="30">
        <v>413448159</v>
      </c>
      <c r="U115" s="8">
        <v>42489.362804882403</v>
      </c>
      <c r="V115" s="8">
        <v>42489</v>
      </c>
      <c r="W115" s="3">
        <v>65</v>
      </c>
      <c r="X115" s="2">
        <v>65</v>
      </c>
      <c r="Y115" s="2">
        <f t="shared" si="3"/>
        <v>65</v>
      </c>
      <c r="Z115" s="9">
        <v>667880</v>
      </c>
    </row>
    <row r="116" spans="1:26" ht="54" customHeight="1" x14ac:dyDescent="0.2">
      <c r="A116" s="30">
        <v>115</v>
      </c>
      <c r="B116" s="30" t="s">
        <v>411</v>
      </c>
      <c r="C116" s="10" t="s">
        <v>412</v>
      </c>
      <c r="D116" s="30" t="s">
        <v>414</v>
      </c>
      <c r="E116" s="30" t="s">
        <v>413</v>
      </c>
      <c r="F116" s="6">
        <v>994100</v>
      </c>
      <c r="G116" s="6">
        <v>994100</v>
      </c>
      <c r="H116" s="6">
        <v>795280</v>
      </c>
      <c r="I116" s="7">
        <v>0.8</v>
      </c>
      <c r="J116" s="30" t="s">
        <v>25</v>
      </c>
      <c r="K116" s="30" t="s">
        <v>26</v>
      </c>
      <c r="L116" s="30" t="s">
        <v>137</v>
      </c>
      <c r="M116" s="30" t="s">
        <v>138</v>
      </c>
      <c r="N116" s="30" t="s">
        <v>138</v>
      </c>
      <c r="O116" s="30" t="s">
        <v>139</v>
      </c>
      <c r="P116" s="30" t="s">
        <v>408</v>
      </c>
      <c r="Q116" s="30">
        <v>21</v>
      </c>
      <c r="R116" s="30"/>
      <c r="S116" s="30">
        <v>412525755</v>
      </c>
      <c r="T116" s="30" t="s">
        <v>887</v>
      </c>
      <c r="U116" s="8">
        <v>42485.503413547842</v>
      </c>
      <c r="V116" s="8">
        <v>42488</v>
      </c>
      <c r="W116" s="2">
        <v>65</v>
      </c>
      <c r="X116" s="2">
        <v>65</v>
      </c>
      <c r="Y116" s="2">
        <f t="shared" si="3"/>
        <v>65</v>
      </c>
      <c r="Z116" s="9">
        <v>795280</v>
      </c>
    </row>
    <row r="117" spans="1:26" ht="57.75" customHeight="1" x14ac:dyDescent="0.2">
      <c r="A117" s="28">
        <v>116</v>
      </c>
      <c r="B117" s="30" t="s">
        <v>572</v>
      </c>
      <c r="C117" s="10" t="s">
        <v>573</v>
      </c>
      <c r="D117" s="30" t="s">
        <v>579</v>
      </c>
      <c r="E117" s="30" t="s">
        <v>574</v>
      </c>
      <c r="F117" s="6">
        <v>1230000</v>
      </c>
      <c r="G117" s="6">
        <v>1000000</v>
      </c>
      <c r="H117" s="6">
        <v>800000</v>
      </c>
      <c r="I117" s="7">
        <v>0.8</v>
      </c>
      <c r="J117" s="30" t="s">
        <v>25</v>
      </c>
      <c r="K117" s="30" t="s">
        <v>26</v>
      </c>
      <c r="L117" s="30" t="s">
        <v>189</v>
      </c>
      <c r="M117" s="30" t="s">
        <v>575</v>
      </c>
      <c r="N117" s="30" t="s">
        <v>576</v>
      </c>
      <c r="O117" s="30" t="s">
        <v>577</v>
      </c>
      <c r="P117" s="30" t="s">
        <v>578</v>
      </c>
      <c r="Q117" s="30">
        <v>18</v>
      </c>
      <c r="R117" s="30"/>
      <c r="S117" s="30">
        <v>413944087</v>
      </c>
      <c r="T117" s="30">
        <v>413944087</v>
      </c>
      <c r="U117" s="8">
        <v>42487.759518707353</v>
      </c>
      <c r="V117" s="8">
        <v>42488</v>
      </c>
      <c r="W117" s="2">
        <v>65</v>
      </c>
      <c r="X117" s="2">
        <v>65</v>
      </c>
      <c r="Y117" s="2">
        <f t="shared" si="3"/>
        <v>65</v>
      </c>
      <c r="Z117" s="9">
        <v>800000</v>
      </c>
    </row>
    <row r="118" spans="1:26" ht="36" customHeight="1" x14ac:dyDescent="0.2">
      <c r="A118" s="30">
        <v>117</v>
      </c>
      <c r="B118" s="30" t="s">
        <v>963</v>
      </c>
      <c r="C118" s="30" t="s">
        <v>964</v>
      </c>
      <c r="D118" s="30" t="s">
        <v>966</v>
      </c>
      <c r="E118" s="30" t="s">
        <v>965</v>
      </c>
      <c r="F118" s="6">
        <v>1329753</v>
      </c>
      <c r="G118" s="6">
        <v>1081100</v>
      </c>
      <c r="H118" s="6">
        <v>864880</v>
      </c>
      <c r="I118" s="7">
        <v>0.8</v>
      </c>
      <c r="J118" s="30" t="s">
        <v>25</v>
      </c>
      <c r="K118" s="30" t="s">
        <v>26</v>
      </c>
      <c r="L118" s="30" t="s">
        <v>79</v>
      </c>
      <c r="M118" s="30" t="s">
        <v>549</v>
      </c>
      <c r="N118" s="30" t="s">
        <v>549</v>
      </c>
      <c r="O118" s="30" t="s">
        <v>550</v>
      </c>
      <c r="P118" s="30" t="s">
        <v>655</v>
      </c>
      <c r="Q118" s="30">
        <v>44</v>
      </c>
      <c r="R118" s="30"/>
      <c r="S118" s="30">
        <v>604071233</v>
      </c>
      <c r="T118" s="30" t="s">
        <v>887</v>
      </c>
      <c r="U118" s="8">
        <v>42488.68396947618</v>
      </c>
      <c r="V118" s="8">
        <v>42489</v>
      </c>
      <c r="W118" s="2">
        <v>65</v>
      </c>
      <c r="X118" s="2">
        <v>65</v>
      </c>
      <c r="Y118" s="2">
        <f t="shared" si="3"/>
        <v>65</v>
      </c>
      <c r="Z118" s="9">
        <v>864880</v>
      </c>
    </row>
    <row r="119" spans="1:26" ht="66" customHeight="1" x14ac:dyDescent="0.2">
      <c r="A119" s="50" t="s">
        <v>1131</v>
      </c>
      <c r="B119" s="30" t="s">
        <v>84</v>
      </c>
      <c r="C119" s="30" t="s">
        <v>85</v>
      </c>
      <c r="D119" s="30" t="s">
        <v>89</v>
      </c>
      <c r="E119" s="30" t="s">
        <v>1016</v>
      </c>
      <c r="F119" s="6">
        <v>251253.35</v>
      </c>
      <c r="G119" s="6">
        <v>195951.64</v>
      </c>
      <c r="H119" s="6">
        <v>156761.31</v>
      </c>
      <c r="I119" s="7">
        <v>0.8</v>
      </c>
      <c r="J119" s="30" t="s">
        <v>25</v>
      </c>
      <c r="K119" s="30" t="s">
        <v>26</v>
      </c>
      <c r="L119" s="30" t="s">
        <v>54</v>
      </c>
      <c r="M119" s="30" t="s">
        <v>86</v>
      </c>
      <c r="N119" s="30" t="s">
        <v>86</v>
      </c>
      <c r="O119" s="30" t="s">
        <v>87</v>
      </c>
      <c r="P119" s="30" t="s">
        <v>88</v>
      </c>
      <c r="Q119" s="30">
        <v>49</v>
      </c>
      <c r="R119" s="30"/>
      <c r="S119" s="30">
        <v>664175901</v>
      </c>
      <c r="T119" s="30" t="s">
        <v>23</v>
      </c>
      <c r="U119" s="8">
        <v>42487.87733086868</v>
      </c>
      <c r="V119" s="8">
        <v>42488</v>
      </c>
      <c r="W119" s="2">
        <v>65</v>
      </c>
      <c r="X119" s="2">
        <v>65</v>
      </c>
      <c r="Y119" s="2">
        <f t="shared" si="3"/>
        <v>65</v>
      </c>
      <c r="Z119" s="9">
        <v>102105.81</v>
      </c>
    </row>
    <row r="120" spans="1:26" ht="69" customHeight="1" x14ac:dyDescent="0.2">
      <c r="A120" s="52"/>
      <c r="B120" s="30" t="s">
        <v>21</v>
      </c>
      <c r="C120" s="30" t="s">
        <v>22</v>
      </c>
      <c r="D120" s="30" t="s">
        <v>30</v>
      </c>
      <c r="E120" s="30" t="s">
        <v>24</v>
      </c>
      <c r="F120" s="6">
        <v>810079.79</v>
      </c>
      <c r="G120" s="6">
        <v>745573</v>
      </c>
      <c r="H120" s="6">
        <v>596458.4</v>
      </c>
      <c r="I120" s="7">
        <v>0.8</v>
      </c>
      <c r="J120" s="30" t="s">
        <v>25</v>
      </c>
      <c r="K120" s="30" t="s">
        <v>26</v>
      </c>
      <c r="L120" s="30" t="s">
        <v>27</v>
      </c>
      <c r="M120" s="30" t="s">
        <v>27</v>
      </c>
      <c r="N120" s="30" t="s">
        <v>27</v>
      </c>
      <c r="O120" s="30" t="s">
        <v>28</v>
      </c>
      <c r="P120" s="30" t="s">
        <v>29</v>
      </c>
      <c r="Q120" s="30">
        <v>13</v>
      </c>
      <c r="R120" s="30"/>
      <c r="S120" s="30">
        <v>501232319</v>
      </c>
      <c r="T120" s="30" t="s">
        <v>887</v>
      </c>
      <c r="U120" s="8">
        <v>42487.985345372836</v>
      </c>
      <c r="V120" s="8">
        <v>42488</v>
      </c>
      <c r="W120" s="2">
        <v>65</v>
      </c>
      <c r="X120" s="2">
        <v>65</v>
      </c>
      <c r="Y120" s="2">
        <f t="shared" si="3"/>
        <v>65</v>
      </c>
      <c r="Z120" s="9">
        <v>596458.4</v>
      </c>
    </row>
    <row r="121" spans="1:26" ht="63" customHeight="1" x14ac:dyDescent="0.2">
      <c r="A121" s="30">
        <v>120</v>
      </c>
      <c r="B121" s="30"/>
      <c r="C121" s="30" t="s">
        <v>991</v>
      </c>
      <c r="D121" s="30" t="s">
        <v>993</v>
      </c>
      <c r="E121" s="30" t="s">
        <v>992</v>
      </c>
      <c r="F121" s="6">
        <v>462790</v>
      </c>
      <c r="G121" s="6">
        <v>462790</v>
      </c>
      <c r="H121" s="6">
        <v>370232</v>
      </c>
      <c r="I121" s="7">
        <v>0.8</v>
      </c>
      <c r="J121" s="30" t="s">
        <v>25</v>
      </c>
      <c r="K121" s="30" t="s">
        <v>26</v>
      </c>
      <c r="L121" s="30" t="s">
        <v>79</v>
      </c>
      <c r="M121" s="30" t="s">
        <v>80</v>
      </c>
      <c r="N121" s="30" t="s">
        <v>80</v>
      </c>
      <c r="O121" s="30" t="s">
        <v>82</v>
      </c>
      <c r="P121" s="30" t="s">
        <v>994</v>
      </c>
      <c r="Q121" s="30">
        <v>4</v>
      </c>
      <c r="R121" s="30"/>
      <c r="S121" s="30">
        <v>606779604</v>
      </c>
      <c r="T121" s="30" t="s">
        <v>887</v>
      </c>
      <c r="U121" s="8">
        <v>42488.88166712923</v>
      </c>
      <c r="V121" s="8">
        <v>42489</v>
      </c>
      <c r="W121" s="2">
        <v>64</v>
      </c>
      <c r="X121" s="2">
        <v>64</v>
      </c>
      <c r="Y121" s="2">
        <f t="shared" si="3"/>
        <v>64</v>
      </c>
      <c r="Z121" s="9">
        <v>347112</v>
      </c>
    </row>
    <row r="122" spans="1:26" ht="47.25" customHeight="1" x14ac:dyDescent="0.2">
      <c r="A122" s="50" t="s">
        <v>1132</v>
      </c>
      <c r="B122" s="30" t="s">
        <v>343</v>
      </c>
      <c r="C122" s="30" t="s">
        <v>344</v>
      </c>
      <c r="D122" s="30" t="s">
        <v>348</v>
      </c>
      <c r="E122" s="30" t="s">
        <v>345</v>
      </c>
      <c r="F122" s="6">
        <v>1059430</v>
      </c>
      <c r="G122" s="6">
        <v>766000</v>
      </c>
      <c r="H122" s="6">
        <v>612800</v>
      </c>
      <c r="I122" s="7">
        <v>0.8</v>
      </c>
      <c r="J122" s="30" t="s">
        <v>25</v>
      </c>
      <c r="K122" s="30" t="s">
        <v>26</v>
      </c>
      <c r="L122" s="30" t="s">
        <v>27</v>
      </c>
      <c r="M122" s="30" t="s">
        <v>27</v>
      </c>
      <c r="N122" s="30" t="s">
        <v>27</v>
      </c>
      <c r="O122" s="30" t="s">
        <v>346</v>
      </c>
      <c r="P122" s="30" t="s">
        <v>347</v>
      </c>
      <c r="Q122" s="30" t="s">
        <v>200</v>
      </c>
      <c r="R122" s="30"/>
      <c r="S122" s="30">
        <v>413651000</v>
      </c>
      <c r="T122" s="30">
        <v>413651010</v>
      </c>
      <c r="U122" s="8">
        <v>42488.731297303253</v>
      </c>
      <c r="V122" s="8">
        <v>42489</v>
      </c>
      <c r="W122" s="2">
        <v>64</v>
      </c>
      <c r="X122" s="2">
        <v>64</v>
      </c>
      <c r="Y122" s="2">
        <f t="shared" si="3"/>
        <v>64</v>
      </c>
      <c r="Z122" s="9">
        <v>612800</v>
      </c>
    </row>
    <row r="123" spans="1:26" ht="58.5" customHeight="1" x14ac:dyDescent="0.2">
      <c r="A123" s="51"/>
      <c r="B123" s="30" t="s">
        <v>259</v>
      </c>
      <c r="C123" s="30" t="s">
        <v>260</v>
      </c>
      <c r="D123" s="30" t="s">
        <v>266</v>
      </c>
      <c r="E123" s="30" t="s">
        <v>261</v>
      </c>
      <c r="F123" s="6">
        <v>822648.6</v>
      </c>
      <c r="G123" s="6">
        <v>668820</v>
      </c>
      <c r="H123" s="6">
        <v>535056</v>
      </c>
      <c r="I123" s="7">
        <v>0.8</v>
      </c>
      <c r="J123" s="30" t="s">
        <v>25</v>
      </c>
      <c r="K123" s="30" t="s">
        <v>26</v>
      </c>
      <c r="L123" s="30" t="s">
        <v>262</v>
      </c>
      <c r="M123" s="30" t="s">
        <v>263</v>
      </c>
      <c r="N123" s="30" t="s">
        <v>264</v>
      </c>
      <c r="O123" s="30" t="s">
        <v>265</v>
      </c>
      <c r="P123" s="30"/>
      <c r="Q123" s="30">
        <v>36</v>
      </c>
      <c r="R123" s="30"/>
      <c r="S123" s="30">
        <v>732554780</v>
      </c>
      <c r="T123" s="30" t="s">
        <v>887</v>
      </c>
      <c r="U123" s="8">
        <v>42489.164361236493</v>
      </c>
      <c r="V123" s="8">
        <v>42489</v>
      </c>
      <c r="W123" s="3">
        <v>64</v>
      </c>
      <c r="X123" s="2">
        <v>64</v>
      </c>
      <c r="Y123" s="2">
        <f t="shared" si="3"/>
        <v>64</v>
      </c>
      <c r="Z123" s="9">
        <v>535056</v>
      </c>
    </row>
    <row r="124" spans="1:26" ht="57.75" customHeight="1" x14ac:dyDescent="0.2">
      <c r="A124" s="50" t="s">
        <v>1133</v>
      </c>
      <c r="B124" s="30" t="s">
        <v>768</v>
      </c>
      <c r="C124" s="30" t="s">
        <v>769</v>
      </c>
      <c r="D124" s="30" t="s">
        <v>772</v>
      </c>
      <c r="E124" s="30" t="s">
        <v>770</v>
      </c>
      <c r="F124" s="6">
        <v>1307374.5</v>
      </c>
      <c r="G124" s="6">
        <v>1062906.1000000001</v>
      </c>
      <c r="H124" s="6">
        <v>850324.88</v>
      </c>
      <c r="I124" s="7">
        <v>0.8</v>
      </c>
      <c r="J124" s="30" t="s">
        <v>25</v>
      </c>
      <c r="K124" s="30" t="s">
        <v>26</v>
      </c>
      <c r="L124" s="30" t="s">
        <v>27</v>
      </c>
      <c r="M124" s="30" t="s">
        <v>27</v>
      </c>
      <c r="N124" s="30" t="s">
        <v>27</v>
      </c>
      <c r="O124" s="30" t="s">
        <v>771</v>
      </c>
      <c r="P124" s="30" t="s">
        <v>773</v>
      </c>
      <c r="Q124" s="30">
        <v>81</v>
      </c>
      <c r="R124" s="30">
        <v>13</v>
      </c>
      <c r="S124" s="30">
        <v>609458222</v>
      </c>
      <c r="T124" s="30" t="s">
        <v>887</v>
      </c>
      <c r="U124" s="8">
        <v>42489.518713865997</v>
      </c>
      <c r="V124" s="8">
        <v>42489</v>
      </c>
      <c r="W124" s="2">
        <v>64</v>
      </c>
      <c r="X124" s="2">
        <v>64</v>
      </c>
      <c r="Y124" s="2">
        <f t="shared" si="3"/>
        <v>64</v>
      </c>
      <c r="Z124" s="9">
        <v>850324.88</v>
      </c>
    </row>
    <row r="125" spans="1:26" ht="57.75" customHeight="1" x14ac:dyDescent="0.2">
      <c r="A125" s="51"/>
      <c r="B125" s="30" t="s">
        <v>617</v>
      </c>
      <c r="C125" s="30" t="s">
        <v>618</v>
      </c>
      <c r="D125" s="30" t="s">
        <v>621</v>
      </c>
      <c r="E125" s="30" t="s">
        <v>619</v>
      </c>
      <c r="F125" s="6">
        <v>1371081</v>
      </c>
      <c r="G125" s="6">
        <v>1114700</v>
      </c>
      <c r="H125" s="6">
        <v>891760</v>
      </c>
      <c r="I125" s="7">
        <v>0.8</v>
      </c>
      <c r="J125" s="30" t="s">
        <v>25</v>
      </c>
      <c r="K125" s="30" t="s">
        <v>26</v>
      </c>
      <c r="L125" s="30" t="s">
        <v>54</v>
      </c>
      <c r="M125" s="30" t="s">
        <v>202</v>
      </c>
      <c r="N125" s="30" t="s">
        <v>610</v>
      </c>
      <c r="O125" s="30" t="s">
        <v>203</v>
      </c>
      <c r="P125" s="30" t="s">
        <v>611</v>
      </c>
      <c r="Q125" s="30" t="s">
        <v>620</v>
      </c>
      <c r="R125" s="30"/>
      <c r="S125" s="30">
        <v>732554780</v>
      </c>
      <c r="T125" s="30" t="s">
        <v>887</v>
      </c>
      <c r="U125" s="8">
        <v>42489.201565759715</v>
      </c>
      <c r="V125" s="8">
        <v>42489</v>
      </c>
      <c r="W125" s="3">
        <v>64</v>
      </c>
      <c r="X125" s="2">
        <v>64</v>
      </c>
      <c r="Y125" s="2">
        <f t="shared" ref="Y125:Y154" si="4">(W125+X125)/2</f>
        <v>64</v>
      </c>
      <c r="Z125" s="9">
        <v>891760</v>
      </c>
    </row>
    <row r="126" spans="1:26" ht="64.5" customHeight="1" x14ac:dyDescent="0.2">
      <c r="A126" s="30">
        <v>125</v>
      </c>
      <c r="B126" s="30" t="s">
        <v>183</v>
      </c>
      <c r="C126" s="30" t="s">
        <v>184</v>
      </c>
      <c r="D126" s="30" t="s">
        <v>188</v>
      </c>
      <c r="E126" s="30" t="s">
        <v>185</v>
      </c>
      <c r="F126" s="6">
        <v>1039402.77</v>
      </c>
      <c r="G126" s="6">
        <v>845042.9</v>
      </c>
      <c r="H126" s="6">
        <v>676034.32</v>
      </c>
      <c r="I126" s="7">
        <v>0.8</v>
      </c>
      <c r="J126" s="30" t="s">
        <v>25</v>
      </c>
      <c r="K126" s="30" t="s">
        <v>26</v>
      </c>
      <c r="L126" s="30" t="s">
        <v>27</v>
      </c>
      <c r="M126" s="30" t="s">
        <v>27</v>
      </c>
      <c r="N126" s="30" t="s">
        <v>27</v>
      </c>
      <c r="O126" s="30" t="s">
        <v>186</v>
      </c>
      <c r="P126" s="30" t="s">
        <v>187</v>
      </c>
      <c r="Q126" s="30">
        <v>5</v>
      </c>
      <c r="R126" s="30"/>
      <c r="S126" s="30">
        <v>48413683565</v>
      </c>
      <c r="T126" s="30">
        <v>48413663018</v>
      </c>
      <c r="U126" s="8">
        <v>42488.53065287169</v>
      </c>
      <c r="V126" s="8">
        <v>42489</v>
      </c>
      <c r="W126" s="2">
        <v>63</v>
      </c>
      <c r="X126" s="2">
        <v>63</v>
      </c>
      <c r="Y126" s="2">
        <f t="shared" si="4"/>
        <v>63</v>
      </c>
      <c r="Z126" s="9">
        <v>676034.32</v>
      </c>
    </row>
    <row r="127" spans="1:26" ht="44.25" customHeight="1" x14ac:dyDescent="0.2">
      <c r="A127" s="28">
        <v>126</v>
      </c>
      <c r="B127" s="30" t="s">
        <v>512</v>
      </c>
      <c r="C127" s="30" t="s">
        <v>513</v>
      </c>
      <c r="D127" s="30" t="s">
        <v>517</v>
      </c>
      <c r="E127" s="30" t="s">
        <v>514</v>
      </c>
      <c r="F127" s="6">
        <v>986103.92</v>
      </c>
      <c r="G127" s="6">
        <v>801710.5</v>
      </c>
      <c r="H127" s="6">
        <v>641368.4</v>
      </c>
      <c r="I127" s="7">
        <v>0.8</v>
      </c>
      <c r="J127" s="30" t="s">
        <v>25</v>
      </c>
      <c r="K127" s="30" t="s">
        <v>26</v>
      </c>
      <c r="L127" s="30" t="s">
        <v>54</v>
      </c>
      <c r="M127" s="30" t="s">
        <v>104</v>
      </c>
      <c r="N127" s="30" t="s">
        <v>515</v>
      </c>
      <c r="O127" s="30" t="s">
        <v>106</v>
      </c>
      <c r="P127" s="30" t="s">
        <v>516</v>
      </c>
      <c r="Q127" s="30">
        <v>18</v>
      </c>
      <c r="R127" s="30"/>
      <c r="S127" s="30">
        <v>413465012</v>
      </c>
      <c r="T127" s="30">
        <v>413465012</v>
      </c>
      <c r="U127" s="8">
        <v>42482.430355967233</v>
      </c>
      <c r="V127" s="8">
        <v>42488</v>
      </c>
      <c r="W127" s="2">
        <v>63</v>
      </c>
      <c r="X127" s="2">
        <v>63</v>
      </c>
      <c r="Y127" s="2">
        <f t="shared" si="4"/>
        <v>63</v>
      </c>
      <c r="Z127" s="9">
        <v>641368.4</v>
      </c>
    </row>
    <row r="128" spans="1:26" ht="44.25" customHeight="1" x14ac:dyDescent="0.2">
      <c r="A128" s="50" t="s">
        <v>1134</v>
      </c>
      <c r="B128" s="30" t="s">
        <v>826</v>
      </c>
      <c r="C128" s="30" t="s">
        <v>827</v>
      </c>
      <c r="D128" s="30" t="s">
        <v>830</v>
      </c>
      <c r="E128" s="30" t="s">
        <v>828</v>
      </c>
      <c r="F128" s="6">
        <v>1116710</v>
      </c>
      <c r="G128" s="6">
        <v>1116710</v>
      </c>
      <c r="H128" s="6">
        <v>891760</v>
      </c>
      <c r="I128" s="7">
        <v>0.79859999999999998</v>
      </c>
      <c r="J128" s="30" t="s">
        <v>25</v>
      </c>
      <c r="K128" s="30" t="s">
        <v>26</v>
      </c>
      <c r="L128" s="30" t="s">
        <v>54</v>
      </c>
      <c r="M128" s="30" t="s">
        <v>111</v>
      </c>
      <c r="N128" s="30" t="s">
        <v>829</v>
      </c>
      <c r="O128" s="30" t="s">
        <v>112</v>
      </c>
      <c r="P128" s="30" t="s">
        <v>123</v>
      </c>
      <c r="Q128" s="30">
        <v>5</v>
      </c>
      <c r="R128" s="30"/>
      <c r="S128" s="30">
        <v>605786421</v>
      </c>
      <c r="T128" s="30" t="s">
        <v>887</v>
      </c>
      <c r="U128" s="8">
        <v>42488.455089122013</v>
      </c>
      <c r="V128" s="8">
        <v>42488</v>
      </c>
      <c r="W128" s="2">
        <v>63</v>
      </c>
      <c r="X128" s="2">
        <v>63</v>
      </c>
      <c r="Y128" s="2">
        <f t="shared" si="4"/>
        <v>63</v>
      </c>
      <c r="Z128" s="9">
        <v>891760</v>
      </c>
    </row>
    <row r="129" spans="1:26" ht="43.5" customHeight="1" x14ac:dyDescent="0.2">
      <c r="A129" s="52"/>
      <c r="B129" s="30" t="s">
        <v>129</v>
      </c>
      <c r="C129" s="30" t="s">
        <v>535</v>
      </c>
      <c r="D129" s="30" t="s">
        <v>537</v>
      </c>
      <c r="E129" s="30" t="s">
        <v>536</v>
      </c>
      <c r="F129" s="6">
        <v>1315116</v>
      </c>
      <c r="G129" s="6">
        <v>1069200</v>
      </c>
      <c r="H129" s="6">
        <v>855360</v>
      </c>
      <c r="I129" s="7">
        <v>0.8</v>
      </c>
      <c r="J129" s="30" t="s">
        <v>25</v>
      </c>
      <c r="K129" s="30" t="s">
        <v>26</v>
      </c>
      <c r="L129" s="30" t="s">
        <v>54</v>
      </c>
      <c r="M129" s="30" t="s">
        <v>132</v>
      </c>
      <c r="N129" s="30" t="s">
        <v>132</v>
      </c>
      <c r="O129" s="30" t="s">
        <v>133</v>
      </c>
      <c r="P129" s="30" t="s">
        <v>134</v>
      </c>
      <c r="Q129" s="30">
        <v>6</v>
      </c>
      <c r="R129" s="30"/>
      <c r="S129" s="30">
        <v>606161449</v>
      </c>
      <c r="T129" s="30" t="s">
        <v>887</v>
      </c>
      <c r="U129" s="8">
        <v>42489.52224594904</v>
      </c>
      <c r="V129" s="8">
        <v>42489</v>
      </c>
      <c r="W129" s="3">
        <v>63</v>
      </c>
      <c r="X129" s="2">
        <v>63</v>
      </c>
      <c r="Y129" s="2">
        <f t="shared" si="4"/>
        <v>63</v>
      </c>
      <c r="Z129" s="9">
        <v>855360</v>
      </c>
    </row>
    <row r="130" spans="1:26" ht="53.25" customHeight="1" x14ac:dyDescent="0.2">
      <c r="A130" s="51"/>
      <c r="B130" s="30" t="s">
        <v>318</v>
      </c>
      <c r="C130" s="30" t="s">
        <v>319</v>
      </c>
      <c r="D130" s="30" t="s">
        <v>322</v>
      </c>
      <c r="E130" s="30" t="s">
        <v>320</v>
      </c>
      <c r="F130" s="6">
        <v>2189400</v>
      </c>
      <c r="G130" s="6">
        <v>1780000</v>
      </c>
      <c r="H130" s="6">
        <v>891760</v>
      </c>
      <c r="I130" s="7">
        <v>0.501</v>
      </c>
      <c r="J130" s="30" t="s">
        <v>25</v>
      </c>
      <c r="K130" s="30" t="s">
        <v>26</v>
      </c>
      <c r="L130" s="30" t="s">
        <v>54</v>
      </c>
      <c r="M130" s="30" t="s">
        <v>132</v>
      </c>
      <c r="N130" s="30" t="s">
        <v>132</v>
      </c>
      <c r="O130" s="30" t="s">
        <v>133</v>
      </c>
      <c r="P130" s="30" t="s">
        <v>321</v>
      </c>
      <c r="Q130" s="30">
        <v>64</v>
      </c>
      <c r="R130" s="30"/>
      <c r="S130" s="30">
        <v>732555377</v>
      </c>
      <c r="T130" s="30" t="s">
        <v>887</v>
      </c>
      <c r="U130" s="8">
        <v>42489.216979118224</v>
      </c>
      <c r="V130" s="8">
        <v>42489</v>
      </c>
      <c r="W130" s="3">
        <v>63</v>
      </c>
      <c r="X130" s="2">
        <v>63</v>
      </c>
      <c r="Y130" s="2">
        <f t="shared" si="4"/>
        <v>63</v>
      </c>
      <c r="Z130" s="9">
        <v>891760</v>
      </c>
    </row>
    <row r="131" spans="1:26" ht="57" customHeight="1" x14ac:dyDescent="0.2">
      <c r="A131" s="30">
        <v>130</v>
      </c>
      <c r="B131" s="30" t="s">
        <v>410</v>
      </c>
      <c r="C131" s="30" t="s">
        <v>636</v>
      </c>
      <c r="D131" s="30" t="s">
        <v>639</v>
      </c>
      <c r="E131" s="30" t="s">
        <v>637</v>
      </c>
      <c r="F131" s="6">
        <v>916350</v>
      </c>
      <c r="G131" s="6">
        <v>745000</v>
      </c>
      <c r="H131" s="6">
        <v>596000</v>
      </c>
      <c r="I131" s="7">
        <v>0.8</v>
      </c>
      <c r="J131" s="30" t="s">
        <v>25</v>
      </c>
      <c r="K131" s="30" t="s">
        <v>26</v>
      </c>
      <c r="L131" s="30" t="s">
        <v>54</v>
      </c>
      <c r="M131" s="30" t="s">
        <v>210</v>
      </c>
      <c r="N131" s="30" t="s">
        <v>211</v>
      </c>
      <c r="O131" s="30" t="s">
        <v>212</v>
      </c>
      <c r="P131" s="30"/>
      <c r="Q131" s="30" t="s">
        <v>638</v>
      </c>
      <c r="R131" s="30"/>
      <c r="S131" s="30">
        <v>504646472</v>
      </c>
      <c r="T131" s="30" t="s">
        <v>887</v>
      </c>
      <c r="U131" s="8">
        <v>42488.890921621154</v>
      </c>
      <c r="V131" s="8">
        <v>42489</v>
      </c>
      <c r="W131" s="2">
        <v>63</v>
      </c>
      <c r="X131" s="2">
        <v>63</v>
      </c>
      <c r="Y131" s="2">
        <f t="shared" si="4"/>
        <v>63</v>
      </c>
      <c r="Z131" s="9">
        <v>596000</v>
      </c>
    </row>
    <row r="132" spans="1:26" ht="50.25" customHeight="1" x14ac:dyDescent="0.2">
      <c r="A132" s="50" t="s">
        <v>1135</v>
      </c>
      <c r="B132" s="30" t="s">
        <v>672</v>
      </c>
      <c r="C132" s="30" t="s">
        <v>673</v>
      </c>
      <c r="D132" s="30" t="s">
        <v>677</v>
      </c>
      <c r="E132" s="30" t="s">
        <v>674</v>
      </c>
      <c r="F132" s="6">
        <v>306415.87</v>
      </c>
      <c r="G132" s="6">
        <v>249118.59</v>
      </c>
      <c r="H132" s="6">
        <v>199294.87</v>
      </c>
      <c r="I132" s="7">
        <v>0.8</v>
      </c>
      <c r="J132" s="30" t="s">
        <v>25</v>
      </c>
      <c r="K132" s="30" t="s">
        <v>26</v>
      </c>
      <c r="L132" s="30" t="s">
        <v>27</v>
      </c>
      <c r="M132" s="30" t="s">
        <v>27</v>
      </c>
      <c r="N132" s="30" t="s">
        <v>27</v>
      </c>
      <c r="O132" s="30" t="s">
        <v>675</v>
      </c>
      <c r="P132" s="30" t="s">
        <v>676</v>
      </c>
      <c r="Q132" s="30">
        <v>18</v>
      </c>
      <c r="R132" s="30">
        <v>12</v>
      </c>
      <c r="S132" s="30">
        <v>693423912</v>
      </c>
      <c r="T132" s="30" t="s">
        <v>887</v>
      </c>
      <c r="U132" s="8">
        <v>42489.595967175148</v>
      </c>
      <c r="V132" s="8">
        <v>42489</v>
      </c>
      <c r="W132" s="3">
        <v>63</v>
      </c>
      <c r="X132" s="2">
        <v>63</v>
      </c>
      <c r="Y132" s="2">
        <f t="shared" si="4"/>
        <v>63</v>
      </c>
      <c r="Z132" s="9">
        <v>199294.87</v>
      </c>
    </row>
    <row r="133" spans="1:26" ht="33.75" customHeight="1" x14ac:dyDescent="0.2">
      <c r="A133" s="51"/>
      <c r="B133" s="30" t="s">
        <v>567</v>
      </c>
      <c r="C133" s="30" t="s">
        <v>568</v>
      </c>
      <c r="D133" s="30" t="s">
        <v>571</v>
      </c>
      <c r="E133" s="30" t="s">
        <v>569</v>
      </c>
      <c r="F133" s="6">
        <v>614965.56000000006</v>
      </c>
      <c r="G133" s="6">
        <v>499972</v>
      </c>
      <c r="H133" s="6">
        <v>399977.6</v>
      </c>
      <c r="I133" s="7">
        <v>0.8</v>
      </c>
      <c r="J133" s="30" t="s">
        <v>25</v>
      </c>
      <c r="K133" s="30" t="s">
        <v>26</v>
      </c>
      <c r="L133" s="30" t="s">
        <v>54</v>
      </c>
      <c r="M133" s="30" t="s">
        <v>267</v>
      </c>
      <c r="N133" s="30" t="s">
        <v>495</v>
      </c>
      <c r="O133" s="30" t="s">
        <v>268</v>
      </c>
      <c r="P133" s="30"/>
      <c r="Q133" s="30" t="s">
        <v>570</v>
      </c>
      <c r="R133" s="30"/>
      <c r="S133" s="30">
        <v>507048678</v>
      </c>
      <c r="T133" s="30" t="s">
        <v>887</v>
      </c>
      <c r="U133" s="8">
        <v>42489.470807519538</v>
      </c>
      <c r="V133" s="8">
        <v>42489</v>
      </c>
      <c r="W133" s="2">
        <v>63</v>
      </c>
      <c r="X133" s="2">
        <v>63</v>
      </c>
      <c r="Y133" s="2">
        <f t="shared" si="4"/>
        <v>63</v>
      </c>
      <c r="Z133" s="9">
        <v>399977.6</v>
      </c>
    </row>
    <row r="134" spans="1:26" ht="57.75" customHeight="1" x14ac:dyDescent="0.2">
      <c r="A134" s="30">
        <v>133</v>
      </c>
      <c r="B134" s="30" t="s">
        <v>467</v>
      </c>
      <c r="C134" s="30" t="s">
        <v>468</v>
      </c>
      <c r="D134" s="30" t="s">
        <v>470</v>
      </c>
      <c r="E134" s="30" t="s">
        <v>469</v>
      </c>
      <c r="F134" s="6">
        <v>1421880</v>
      </c>
      <c r="G134" s="6">
        <v>1156000</v>
      </c>
      <c r="H134" s="6">
        <v>874629.6</v>
      </c>
      <c r="I134" s="7">
        <v>0.75660000000000005</v>
      </c>
      <c r="J134" s="30" t="s">
        <v>25</v>
      </c>
      <c r="K134" s="30" t="s">
        <v>26</v>
      </c>
      <c r="L134" s="30" t="s">
        <v>161</v>
      </c>
      <c r="M134" s="30" t="s">
        <v>316</v>
      </c>
      <c r="N134" s="30" t="s">
        <v>316</v>
      </c>
      <c r="O134" s="30" t="s">
        <v>317</v>
      </c>
      <c r="P134" s="30" t="s">
        <v>61</v>
      </c>
      <c r="Q134" s="30">
        <v>20</v>
      </c>
      <c r="R134" s="30"/>
      <c r="S134" s="30">
        <v>602600670</v>
      </c>
      <c r="T134" s="30" t="s">
        <v>887</v>
      </c>
      <c r="U134" s="8">
        <v>42489.468773472719</v>
      </c>
      <c r="V134" s="8">
        <v>42489</v>
      </c>
      <c r="W134" s="2">
        <v>63</v>
      </c>
      <c r="X134" s="2">
        <v>63</v>
      </c>
      <c r="Y134" s="2">
        <f t="shared" si="4"/>
        <v>63</v>
      </c>
      <c r="Z134" s="9">
        <v>870846.6</v>
      </c>
    </row>
    <row r="135" spans="1:26" ht="57.75" customHeight="1" x14ac:dyDescent="0.2">
      <c r="A135" s="30">
        <v>134</v>
      </c>
      <c r="B135" s="30" t="s">
        <v>796</v>
      </c>
      <c r="C135" s="30" t="s">
        <v>797</v>
      </c>
      <c r="D135" s="30" t="s">
        <v>801</v>
      </c>
      <c r="E135" s="30" t="s">
        <v>798</v>
      </c>
      <c r="F135" s="6">
        <v>1230000</v>
      </c>
      <c r="G135" s="6">
        <v>1000000</v>
      </c>
      <c r="H135" s="6">
        <v>800000</v>
      </c>
      <c r="I135" s="7">
        <v>0.8</v>
      </c>
      <c r="J135" s="30" t="s">
        <v>25</v>
      </c>
      <c r="K135" s="30" t="s">
        <v>26</v>
      </c>
      <c r="L135" s="30" t="s">
        <v>247</v>
      </c>
      <c r="M135" s="30" t="s">
        <v>799</v>
      </c>
      <c r="N135" s="30" t="s">
        <v>799</v>
      </c>
      <c r="O135" s="30" t="s">
        <v>800</v>
      </c>
      <c r="P135" s="30" t="s">
        <v>558</v>
      </c>
      <c r="Q135" s="30">
        <v>6</v>
      </c>
      <c r="R135" s="30"/>
      <c r="S135" s="30">
        <v>515219000</v>
      </c>
      <c r="T135" s="30" t="s">
        <v>887</v>
      </c>
      <c r="U135" s="8">
        <v>42487.714405656305</v>
      </c>
      <c r="V135" s="8">
        <v>42489</v>
      </c>
      <c r="W135" s="2">
        <v>63</v>
      </c>
      <c r="X135" s="2">
        <v>63</v>
      </c>
      <c r="Y135" s="2">
        <f t="shared" si="4"/>
        <v>63</v>
      </c>
      <c r="Z135" s="9">
        <v>800000</v>
      </c>
    </row>
    <row r="136" spans="1:26" ht="57.75" customHeight="1" x14ac:dyDescent="0.2">
      <c r="A136" s="50" t="s">
        <v>1136</v>
      </c>
      <c r="B136" s="30" t="s">
        <v>731</v>
      </c>
      <c r="C136" s="10" t="s">
        <v>732</v>
      </c>
      <c r="D136" s="30" t="s">
        <v>735</v>
      </c>
      <c r="E136" s="30" t="s">
        <v>733</v>
      </c>
      <c r="F136" s="6">
        <v>1226216.6000000001</v>
      </c>
      <c r="G136" s="6">
        <v>996920</v>
      </c>
      <c r="H136" s="6">
        <v>797530</v>
      </c>
      <c r="I136" s="7">
        <v>0.8</v>
      </c>
      <c r="J136" s="30" t="s">
        <v>25</v>
      </c>
      <c r="K136" s="30" t="s">
        <v>26</v>
      </c>
      <c r="L136" s="30" t="s">
        <v>54</v>
      </c>
      <c r="M136" s="30" t="s">
        <v>55</v>
      </c>
      <c r="N136" s="30" t="s">
        <v>734</v>
      </c>
      <c r="O136" s="30" t="s">
        <v>57</v>
      </c>
      <c r="P136" s="30"/>
      <c r="Q136" s="30">
        <v>251</v>
      </c>
      <c r="R136" s="30"/>
      <c r="S136" s="30">
        <v>697986802</v>
      </c>
      <c r="T136" s="30" t="s">
        <v>887</v>
      </c>
      <c r="U136" s="8">
        <v>42486.28564748566</v>
      </c>
      <c r="V136" s="8">
        <v>42487</v>
      </c>
      <c r="W136" s="3">
        <v>62</v>
      </c>
      <c r="X136" s="2">
        <v>62</v>
      </c>
      <c r="Y136" s="2">
        <f t="shared" si="4"/>
        <v>62</v>
      </c>
      <c r="Z136" s="9">
        <v>797530</v>
      </c>
    </row>
    <row r="137" spans="1:26" ht="57.75" customHeight="1" x14ac:dyDescent="0.2">
      <c r="A137" s="51"/>
      <c r="B137" s="30" t="s">
        <v>791</v>
      </c>
      <c r="C137" s="30" t="s">
        <v>792</v>
      </c>
      <c r="D137" s="30" t="s">
        <v>795</v>
      </c>
      <c r="E137" s="30" t="s">
        <v>793</v>
      </c>
      <c r="F137" s="6">
        <v>1334550</v>
      </c>
      <c r="G137" s="6">
        <v>1085000</v>
      </c>
      <c r="H137" s="6">
        <v>846300</v>
      </c>
      <c r="I137" s="7">
        <v>0.78</v>
      </c>
      <c r="J137" s="30" t="s">
        <v>25</v>
      </c>
      <c r="K137" s="30" t="s">
        <v>26</v>
      </c>
      <c r="L137" s="30" t="s">
        <v>247</v>
      </c>
      <c r="M137" s="30" t="s">
        <v>458</v>
      </c>
      <c r="N137" s="30" t="s">
        <v>794</v>
      </c>
      <c r="O137" s="30" t="s">
        <v>460</v>
      </c>
      <c r="P137" s="30"/>
      <c r="Q137" s="30">
        <v>22</v>
      </c>
      <c r="R137" s="30"/>
      <c r="S137" s="30">
        <v>606222444</v>
      </c>
      <c r="T137" s="30">
        <v>413798760</v>
      </c>
      <c r="U137" s="8">
        <v>42488.628685074043</v>
      </c>
      <c r="V137" s="8">
        <v>42489</v>
      </c>
      <c r="W137" s="2">
        <v>62</v>
      </c>
      <c r="X137" s="2">
        <v>62</v>
      </c>
      <c r="Y137" s="2">
        <f t="shared" si="4"/>
        <v>62</v>
      </c>
      <c r="Z137" s="9">
        <v>846300</v>
      </c>
    </row>
    <row r="138" spans="1:26" ht="44.25" customHeight="1" x14ac:dyDescent="0.2">
      <c r="A138" s="30">
        <v>137</v>
      </c>
      <c r="B138" s="30" t="s">
        <v>707</v>
      </c>
      <c r="C138" s="30" t="s">
        <v>708</v>
      </c>
      <c r="D138" s="30" t="s">
        <v>711</v>
      </c>
      <c r="E138" s="30" t="s">
        <v>709</v>
      </c>
      <c r="F138" s="6">
        <v>888060</v>
      </c>
      <c r="G138" s="6">
        <v>722000</v>
      </c>
      <c r="H138" s="6">
        <v>577600</v>
      </c>
      <c r="I138" s="7">
        <v>0.8</v>
      </c>
      <c r="J138" s="30" t="s">
        <v>25</v>
      </c>
      <c r="K138" s="30" t="s">
        <v>26</v>
      </c>
      <c r="L138" s="30" t="s">
        <v>54</v>
      </c>
      <c r="M138" s="30" t="s">
        <v>111</v>
      </c>
      <c r="N138" s="30" t="s">
        <v>710</v>
      </c>
      <c r="O138" s="30" t="s">
        <v>112</v>
      </c>
      <c r="P138" s="30"/>
      <c r="Q138" s="30" t="s">
        <v>712</v>
      </c>
      <c r="R138" s="30"/>
      <c r="S138" s="30">
        <v>413661793</v>
      </c>
      <c r="T138" s="30">
        <v>413684006</v>
      </c>
      <c r="U138" s="8">
        <v>42488.747705350223</v>
      </c>
      <c r="V138" s="8">
        <v>42489</v>
      </c>
      <c r="W138" s="2">
        <v>62</v>
      </c>
      <c r="X138" s="2">
        <v>62</v>
      </c>
      <c r="Y138" s="2">
        <f t="shared" si="4"/>
        <v>62</v>
      </c>
      <c r="Z138" s="9">
        <v>577600</v>
      </c>
    </row>
    <row r="139" spans="1:26" ht="49.5" customHeight="1" x14ac:dyDescent="0.2">
      <c r="A139" s="50" t="s">
        <v>1137</v>
      </c>
      <c r="B139" s="30" t="s">
        <v>666</v>
      </c>
      <c r="C139" s="30" t="s">
        <v>667</v>
      </c>
      <c r="D139" s="30" t="s">
        <v>671</v>
      </c>
      <c r="E139" s="30" t="s">
        <v>668</v>
      </c>
      <c r="F139" s="6">
        <v>551040</v>
      </c>
      <c r="G139" s="6">
        <v>448000</v>
      </c>
      <c r="H139" s="6">
        <v>358400</v>
      </c>
      <c r="I139" s="7">
        <v>0.8</v>
      </c>
      <c r="J139" s="30" t="s">
        <v>25</v>
      </c>
      <c r="K139" s="30" t="s">
        <v>26</v>
      </c>
      <c r="L139" s="30" t="s">
        <v>116</v>
      </c>
      <c r="M139" s="30" t="s">
        <v>314</v>
      </c>
      <c r="N139" s="30" t="s">
        <v>314</v>
      </c>
      <c r="O139" s="30" t="s">
        <v>315</v>
      </c>
      <c r="P139" s="30" t="s">
        <v>669</v>
      </c>
      <c r="Q139" s="30" t="s">
        <v>670</v>
      </c>
      <c r="R139" s="30"/>
      <c r="S139" s="30">
        <v>606417155</v>
      </c>
      <c r="T139" s="30" t="s">
        <v>887</v>
      </c>
      <c r="U139" s="8">
        <v>42489.501803730287</v>
      </c>
      <c r="V139" s="8">
        <v>42489</v>
      </c>
      <c r="W139" s="2">
        <v>62</v>
      </c>
      <c r="X139" s="2">
        <v>62</v>
      </c>
      <c r="Y139" s="2">
        <f t="shared" si="4"/>
        <v>62</v>
      </c>
      <c r="Z139" s="9">
        <v>358400</v>
      </c>
    </row>
    <row r="140" spans="1:26" ht="72" customHeight="1" x14ac:dyDescent="0.2">
      <c r="A140" s="51"/>
      <c r="B140" s="30" t="s">
        <v>724</v>
      </c>
      <c r="C140" s="30" t="s">
        <v>725</v>
      </c>
      <c r="D140" s="30" t="s">
        <v>730</v>
      </c>
      <c r="E140" s="30" t="s">
        <v>726</v>
      </c>
      <c r="F140" s="6">
        <v>493589.16</v>
      </c>
      <c r="G140" s="6">
        <v>401292</v>
      </c>
      <c r="H140" s="6">
        <v>321033.59999999998</v>
      </c>
      <c r="I140" s="7">
        <v>0.8</v>
      </c>
      <c r="J140" s="30" t="s">
        <v>25</v>
      </c>
      <c r="K140" s="30" t="s">
        <v>26</v>
      </c>
      <c r="L140" s="30" t="s">
        <v>166</v>
      </c>
      <c r="M140" s="30" t="s">
        <v>727</v>
      </c>
      <c r="N140" s="30" t="s">
        <v>728</v>
      </c>
      <c r="O140" s="30" t="s">
        <v>729</v>
      </c>
      <c r="P140" s="30"/>
      <c r="Q140" s="30">
        <v>42</v>
      </c>
      <c r="R140" s="30"/>
      <c r="S140" s="30">
        <v>509531267</v>
      </c>
      <c r="T140" s="30" t="s">
        <v>887</v>
      </c>
      <c r="U140" s="8">
        <v>42488.918713911371</v>
      </c>
      <c r="V140" s="8">
        <v>42489</v>
      </c>
      <c r="W140" s="2">
        <v>62</v>
      </c>
      <c r="X140" s="2">
        <v>62</v>
      </c>
      <c r="Y140" s="2">
        <f t="shared" si="4"/>
        <v>62</v>
      </c>
      <c r="Z140" s="9">
        <v>321033.59999999998</v>
      </c>
    </row>
    <row r="141" spans="1:26" ht="45" customHeight="1" x14ac:dyDescent="0.2">
      <c r="A141" s="50" t="s">
        <v>1138</v>
      </c>
      <c r="B141" s="30" t="s">
        <v>875</v>
      </c>
      <c r="C141" s="30" t="s">
        <v>876</v>
      </c>
      <c r="D141" s="30" t="s">
        <v>882</v>
      </c>
      <c r="E141" s="30" t="s">
        <v>877</v>
      </c>
      <c r="F141" s="6">
        <v>413383.32</v>
      </c>
      <c r="G141" s="6">
        <v>336084</v>
      </c>
      <c r="H141" s="6">
        <v>268867.20000000001</v>
      </c>
      <c r="I141" s="7">
        <v>0.8</v>
      </c>
      <c r="J141" s="30" t="s">
        <v>25</v>
      </c>
      <c r="K141" s="30" t="s">
        <v>90</v>
      </c>
      <c r="L141" s="30" t="s">
        <v>878</v>
      </c>
      <c r="M141" s="30" t="s">
        <v>879</v>
      </c>
      <c r="N141" s="30" t="s">
        <v>880</v>
      </c>
      <c r="O141" s="30" t="s">
        <v>881</v>
      </c>
      <c r="P141" s="30"/>
      <c r="Q141" s="30">
        <v>23</v>
      </c>
      <c r="R141" s="30"/>
      <c r="S141" s="30">
        <v>661612031</v>
      </c>
      <c r="T141" s="30" t="s">
        <v>887</v>
      </c>
      <c r="U141" s="8">
        <v>42489.582595522697</v>
      </c>
      <c r="V141" s="8">
        <v>42489</v>
      </c>
      <c r="W141" s="2">
        <v>62</v>
      </c>
      <c r="X141" s="2">
        <v>62</v>
      </c>
      <c r="Y141" s="2">
        <f t="shared" si="4"/>
        <v>62</v>
      </c>
      <c r="Z141" s="9">
        <v>268867.20000000001</v>
      </c>
    </row>
    <row r="142" spans="1:26" ht="50.25" customHeight="1" x14ac:dyDescent="0.2">
      <c r="A142" s="51"/>
      <c r="B142" s="30" t="s">
        <v>937</v>
      </c>
      <c r="C142" s="30" t="s">
        <v>938</v>
      </c>
      <c r="D142" s="30" t="s">
        <v>940</v>
      </c>
      <c r="E142" s="30" t="s">
        <v>939</v>
      </c>
      <c r="F142" s="6">
        <v>452869.4</v>
      </c>
      <c r="G142" s="6">
        <v>368186.5</v>
      </c>
      <c r="H142" s="6">
        <v>294549.2</v>
      </c>
      <c r="I142" s="7">
        <v>0.8</v>
      </c>
      <c r="J142" s="30" t="s">
        <v>25</v>
      </c>
      <c r="K142" s="30" t="s">
        <v>26</v>
      </c>
      <c r="L142" s="30" t="s">
        <v>27</v>
      </c>
      <c r="M142" s="30" t="s">
        <v>27</v>
      </c>
      <c r="N142" s="30" t="s">
        <v>27</v>
      </c>
      <c r="O142" s="30" t="s">
        <v>377</v>
      </c>
      <c r="P142" s="30" t="s">
        <v>378</v>
      </c>
      <c r="Q142" s="30">
        <v>4</v>
      </c>
      <c r="R142" s="30"/>
      <c r="S142" s="30">
        <v>660410400</v>
      </c>
      <c r="T142" s="30">
        <v>413684808</v>
      </c>
      <c r="U142" s="8">
        <v>42488.953450248184</v>
      </c>
      <c r="V142" s="8">
        <v>42489</v>
      </c>
      <c r="W142" s="2">
        <v>62</v>
      </c>
      <c r="X142" s="2">
        <v>62</v>
      </c>
      <c r="Y142" s="2">
        <f t="shared" si="4"/>
        <v>62</v>
      </c>
      <c r="Z142" s="9">
        <v>294549.2</v>
      </c>
    </row>
    <row r="143" spans="1:26" ht="36" customHeight="1" x14ac:dyDescent="0.2">
      <c r="A143" s="53" t="s">
        <v>1139</v>
      </c>
      <c r="B143" s="30" t="s">
        <v>398</v>
      </c>
      <c r="C143" s="13" t="s">
        <v>399</v>
      </c>
      <c r="D143" s="30" t="s">
        <v>404</v>
      </c>
      <c r="E143" s="30" t="s">
        <v>400</v>
      </c>
      <c r="F143" s="6">
        <v>922500</v>
      </c>
      <c r="G143" s="6">
        <v>750000</v>
      </c>
      <c r="H143" s="6">
        <v>600000</v>
      </c>
      <c r="I143" s="7">
        <v>0.8</v>
      </c>
      <c r="J143" s="30" t="s">
        <v>25</v>
      </c>
      <c r="K143" s="30" t="s">
        <v>26</v>
      </c>
      <c r="L143" s="30" t="s">
        <v>247</v>
      </c>
      <c r="M143" s="30" t="s">
        <v>401</v>
      </c>
      <c r="N143" s="30" t="s">
        <v>402</v>
      </c>
      <c r="O143" s="30" t="s">
        <v>403</v>
      </c>
      <c r="P143" s="30"/>
      <c r="Q143" s="30">
        <v>41</v>
      </c>
      <c r="R143" s="30"/>
      <c r="S143" s="30">
        <v>48608298050</v>
      </c>
      <c r="T143" s="30" t="s">
        <v>887</v>
      </c>
      <c r="U143" s="8">
        <v>42481.70513512507</v>
      </c>
      <c r="V143" s="8">
        <v>42487</v>
      </c>
      <c r="W143" s="2">
        <v>62</v>
      </c>
      <c r="X143" s="2">
        <v>62</v>
      </c>
      <c r="Y143" s="2">
        <f t="shared" si="4"/>
        <v>62</v>
      </c>
      <c r="Z143" s="9">
        <v>600000</v>
      </c>
    </row>
    <row r="144" spans="1:26" ht="42.75" x14ac:dyDescent="0.2">
      <c r="A144" s="53"/>
      <c r="B144" s="30" t="s">
        <v>67</v>
      </c>
      <c r="C144" s="30" t="s">
        <v>68</v>
      </c>
      <c r="D144" s="30" t="s">
        <v>74</v>
      </c>
      <c r="E144" s="30" t="s">
        <v>69</v>
      </c>
      <c r="F144" s="6">
        <v>372204.15</v>
      </c>
      <c r="G144" s="6">
        <v>302605</v>
      </c>
      <c r="H144" s="6">
        <v>242084</v>
      </c>
      <c r="I144" s="7">
        <v>0.8</v>
      </c>
      <c r="J144" s="30" t="s">
        <v>25</v>
      </c>
      <c r="K144" s="30" t="s">
        <v>26</v>
      </c>
      <c r="L144" s="30" t="s">
        <v>54</v>
      </c>
      <c r="M144" s="30" t="s">
        <v>70</v>
      </c>
      <c r="N144" s="30" t="s">
        <v>71</v>
      </c>
      <c r="O144" s="30" t="s">
        <v>72</v>
      </c>
      <c r="P144" s="30" t="s">
        <v>73</v>
      </c>
      <c r="Q144" s="30">
        <v>40</v>
      </c>
      <c r="R144" s="30"/>
      <c r="S144" s="30">
        <v>605423637</v>
      </c>
      <c r="T144" s="30">
        <v>412010791</v>
      </c>
      <c r="U144" s="8">
        <v>42488.405675839371</v>
      </c>
      <c r="V144" s="8">
        <v>42488</v>
      </c>
      <c r="W144" s="2">
        <v>62</v>
      </c>
      <c r="X144" s="2">
        <v>62</v>
      </c>
      <c r="Y144" s="2">
        <f t="shared" si="4"/>
        <v>62</v>
      </c>
      <c r="Z144" s="9">
        <v>242084</v>
      </c>
    </row>
    <row r="145" spans="1:26" ht="67.5" customHeight="1" x14ac:dyDescent="0.2">
      <c r="A145" s="53"/>
      <c r="B145" s="30" t="s">
        <v>543</v>
      </c>
      <c r="C145" s="30" t="s">
        <v>544</v>
      </c>
      <c r="D145" s="30" t="s">
        <v>548</v>
      </c>
      <c r="E145" s="30" t="s">
        <v>545</v>
      </c>
      <c r="F145" s="6">
        <v>438618</v>
      </c>
      <c r="G145" s="6">
        <v>353600</v>
      </c>
      <c r="H145" s="6">
        <v>282880</v>
      </c>
      <c r="I145" s="7">
        <v>0.8</v>
      </c>
      <c r="J145" s="30" t="s">
        <v>25</v>
      </c>
      <c r="K145" s="30" t="s">
        <v>26</v>
      </c>
      <c r="L145" s="30" t="s">
        <v>116</v>
      </c>
      <c r="M145" s="30" t="s">
        <v>314</v>
      </c>
      <c r="N145" s="30" t="s">
        <v>314</v>
      </c>
      <c r="O145" s="30" t="s">
        <v>315</v>
      </c>
      <c r="P145" s="30" t="s">
        <v>546</v>
      </c>
      <c r="Q145" s="30" t="s">
        <v>547</v>
      </c>
      <c r="R145" s="30"/>
      <c r="S145" s="30">
        <v>508099111</v>
      </c>
      <c r="T145" s="30" t="s">
        <v>887</v>
      </c>
      <c r="U145" s="8">
        <v>42488.739827434561</v>
      </c>
      <c r="V145" s="8">
        <v>42489</v>
      </c>
      <c r="W145" s="2">
        <v>62</v>
      </c>
      <c r="X145" s="2">
        <v>62</v>
      </c>
      <c r="Y145" s="2">
        <f t="shared" si="4"/>
        <v>62</v>
      </c>
      <c r="Z145" s="9">
        <v>282880</v>
      </c>
    </row>
    <row r="146" spans="1:26" ht="74.25" customHeight="1" x14ac:dyDescent="0.2">
      <c r="A146" s="30">
        <v>145</v>
      </c>
      <c r="B146" s="30" t="s">
        <v>113</v>
      </c>
      <c r="C146" s="30" t="s">
        <v>114</v>
      </c>
      <c r="D146" s="30" t="s">
        <v>122</v>
      </c>
      <c r="E146" s="30" t="s">
        <v>115</v>
      </c>
      <c r="F146" s="6">
        <v>485850</v>
      </c>
      <c r="G146" s="6">
        <v>395000</v>
      </c>
      <c r="H146" s="6">
        <v>316000</v>
      </c>
      <c r="I146" s="7">
        <v>0.8</v>
      </c>
      <c r="J146" s="30" t="s">
        <v>25</v>
      </c>
      <c r="K146" s="30" t="s">
        <v>26</v>
      </c>
      <c r="L146" s="30" t="s">
        <v>116</v>
      </c>
      <c r="M146" s="30" t="s">
        <v>117</v>
      </c>
      <c r="N146" s="30" t="s">
        <v>118</v>
      </c>
      <c r="O146" s="30" t="s">
        <v>119</v>
      </c>
      <c r="P146" s="30" t="s">
        <v>120</v>
      </c>
      <c r="Q146" s="30" t="s">
        <v>121</v>
      </c>
      <c r="R146" s="30"/>
      <c r="S146" s="30">
        <v>693635361</v>
      </c>
      <c r="T146" s="30" t="s">
        <v>887</v>
      </c>
      <c r="U146" s="8">
        <v>42487.504269559919</v>
      </c>
      <c r="V146" s="8">
        <v>42489</v>
      </c>
      <c r="W146" s="2">
        <v>62</v>
      </c>
      <c r="X146" s="2">
        <v>62</v>
      </c>
      <c r="Y146" s="2">
        <f t="shared" si="4"/>
        <v>62</v>
      </c>
      <c r="Z146" s="9">
        <v>316000</v>
      </c>
    </row>
    <row r="147" spans="1:26" ht="68.25" customHeight="1" x14ac:dyDescent="0.2">
      <c r="A147" s="30">
        <v>146</v>
      </c>
      <c r="B147" s="30" t="s">
        <v>97</v>
      </c>
      <c r="C147" s="30" t="s">
        <v>98</v>
      </c>
      <c r="D147" s="30" t="s">
        <v>103</v>
      </c>
      <c r="E147" s="30" t="s">
        <v>99</v>
      </c>
      <c r="F147" s="6">
        <v>1181218.2</v>
      </c>
      <c r="G147" s="6">
        <v>956000</v>
      </c>
      <c r="H147" s="6">
        <v>764800</v>
      </c>
      <c r="I147" s="7">
        <v>0.8</v>
      </c>
      <c r="J147" s="30" t="s">
        <v>25</v>
      </c>
      <c r="K147" s="30" t="s">
        <v>26</v>
      </c>
      <c r="L147" s="30" t="s">
        <v>43</v>
      </c>
      <c r="M147" s="30" t="s">
        <v>100</v>
      </c>
      <c r="N147" s="30" t="s">
        <v>101</v>
      </c>
      <c r="O147" s="30" t="s">
        <v>102</v>
      </c>
      <c r="P147" s="30"/>
      <c r="Q147" s="30">
        <v>33</v>
      </c>
      <c r="R147" s="30"/>
      <c r="S147" s="30">
        <v>507224636</v>
      </c>
      <c r="T147" s="30" t="s">
        <v>887</v>
      </c>
      <c r="U147" s="8">
        <v>42487.766093311155</v>
      </c>
      <c r="V147" s="8">
        <v>42488</v>
      </c>
      <c r="W147" s="2">
        <v>62</v>
      </c>
      <c r="X147" s="2">
        <v>62</v>
      </c>
      <c r="Y147" s="2">
        <f t="shared" si="4"/>
        <v>62</v>
      </c>
      <c r="Z147" s="9">
        <v>764800</v>
      </c>
    </row>
    <row r="148" spans="1:26" ht="51.75" customHeight="1" x14ac:dyDescent="0.2">
      <c r="A148" s="30">
        <v>147</v>
      </c>
      <c r="B148" s="30" t="s">
        <v>244</v>
      </c>
      <c r="C148" s="30" t="s">
        <v>297</v>
      </c>
      <c r="D148" s="30" t="s">
        <v>300</v>
      </c>
      <c r="E148" s="30" t="s">
        <v>298</v>
      </c>
      <c r="F148" s="6">
        <v>1228187.72</v>
      </c>
      <c r="G148" s="6">
        <v>998526.21</v>
      </c>
      <c r="H148" s="6">
        <v>798820.97</v>
      </c>
      <c r="I148" s="7">
        <v>0.8</v>
      </c>
      <c r="J148" s="30" t="s">
        <v>25</v>
      </c>
      <c r="K148" s="30" t="s">
        <v>26</v>
      </c>
      <c r="L148" s="30" t="s">
        <v>247</v>
      </c>
      <c r="M148" s="30" t="s">
        <v>248</v>
      </c>
      <c r="N148" s="30" t="s">
        <v>248</v>
      </c>
      <c r="O148" s="30" t="s">
        <v>249</v>
      </c>
      <c r="P148" s="30" t="s">
        <v>250</v>
      </c>
      <c r="Q148" s="30" t="s">
        <v>299</v>
      </c>
      <c r="R148" s="30"/>
      <c r="S148" s="30">
        <v>413787893</v>
      </c>
      <c r="T148" s="30">
        <v>413784888</v>
      </c>
      <c r="U148" s="8">
        <v>42486.905897276687</v>
      </c>
      <c r="V148" s="8">
        <v>42489</v>
      </c>
      <c r="W148" s="2">
        <v>61</v>
      </c>
      <c r="X148" s="2">
        <v>61</v>
      </c>
      <c r="Y148" s="2">
        <f t="shared" si="4"/>
        <v>61</v>
      </c>
      <c r="Z148" s="9">
        <v>798820.97</v>
      </c>
    </row>
    <row r="149" spans="1:26" s="12" customFormat="1" ht="58.5" customHeight="1" x14ac:dyDescent="0.2">
      <c r="A149" s="28">
        <v>148</v>
      </c>
      <c r="B149" s="30" t="s">
        <v>807</v>
      </c>
      <c r="C149" s="30" t="s">
        <v>808</v>
      </c>
      <c r="D149" s="30" t="s">
        <v>811</v>
      </c>
      <c r="E149" s="30" t="s">
        <v>809</v>
      </c>
      <c r="F149" s="6">
        <v>1371081</v>
      </c>
      <c r="G149" s="6">
        <v>1114700</v>
      </c>
      <c r="H149" s="6">
        <v>891760</v>
      </c>
      <c r="I149" s="7">
        <v>0.8</v>
      </c>
      <c r="J149" s="30" t="s">
        <v>25</v>
      </c>
      <c r="K149" s="30" t="s">
        <v>26</v>
      </c>
      <c r="L149" s="30" t="s">
        <v>54</v>
      </c>
      <c r="M149" s="30" t="s">
        <v>267</v>
      </c>
      <c r="N149" s="30" t="s">
        <v>810</v>
      </c>
      <c r="O149" s="30" t="s">
        <v>268</v>
      </c>
      <c r="P149" s="30"/>
      <c r="Q149" s="30" t="s">
        <v>195</v>
      </c>
      <c r="R149" s="30"/>
      <c r="S149" s="30">
        <v>602664165</v>
      </c>
      <c r="T149" s="30" t="s">
        <v>887</v>
      </c>
      <c r="U149" s="8">
        <v>42489.205488974963</v>
      </c>
      <c r="V149" s="8">
        <v>42489</v>
      </c>
      <c r="W149" s="3">
        <v>61</v>
      </c>
      <c r="X149" s="2">
        <v>61</v>
      </c>
      <c r="Y149" s="2">
        <f t="shared" si="4"/>
        <v>61</v>
      </c>
      <c r="Z149" s="9">
        <v>891760</v>
      </c>
    </row>
    <row r="150" spans="1:26" ht="57.75" customHeight="1" x14ac:dyDescent="0.2">
      <c r="A150" s="50" t="s">
        <v>1140</v>
      </c>
      <c r="B150" s="30" t="s">
        <v>62</v>
      </c>
      <c r="C150" s="30" t="s">
        <v>63</v>
      </c>
      <c r="D150" s="30" t="s">
        <v>66</v>
      </c>
      <c r="E150" s="30" t="s">
        <v>64</v>
      </c>
      <c r="F150" s="6">
        <v>913854.95</v>
      </c>
      <c r="G150" s="6">
        <v>742971.5</v>
      </c>
      <c r="H150" s="6">
        <v>594377.19999999995</v>
      </c>
      <c r="I150" s="7">
        <v>0.8</v>
      </c>
      <c r="J150" s="30" t="s">
        <v>25</v>
      </c>
      <c r="K150" s="30" t="s">
        <v>26</v>
      </c>
      <c r="L150" s="30" t="s">
        <v>54</v>
      </c>
      <c r="M150" s="30" t="s">
        <v>55</v>
      </c>
      <c r="N150" s="30" t="s">
        <v>65</v>
      </c>
      <c r="O150" s="30" t="s">
        <v>57</v>
      </c>
      <c r="P150" s="30"/>
      <c r="Q150" s="30">
        <v>86</v>
      </c>
      <c r="R150" s="30"/>
      <c r="S150" s="30">
        <v>601077166</v>
      </c>
      <c r="T150" s="30" t="s">
        <v>887</v>
      </c>
      <c r="U150" s="8">
        <v>42488.245066339397</v>
      </c>
      <c r="V150" s="8">
        <v>42489</v>
      </c>
      <c r="W150" s="2">
        <v>61</v>
      </c>
      <c r="X150" s="2">
        <v>61</v>
      </c>
      <c r="Y150" s="2">
        <f t="shared" si="4"/>
        <v>61</v>
      </c>
      <c r="Z150" s="9">
        <v>594377.19999999995</v>
      </c>
    </row>
    <row r="151" spans="1:26" ht="51" customHeight="1" x14ac:dyDescent="0.2">
      <c r="A151" s="52"/>
      <c r="B151" s="30" t="s">
        <v>405</v>
      </c>
      <c r="C151" s="30" t="s">
        <v>406</v>
      </c>
      <c r="D151" s="30" t="s">
        <v>409</v>
      </c>
      <c r="E151" s="30" t="s">
        <v>407</v>
      </c>
      <c r="F151" s="6">
        <v>166050</v>
      </c>
      <c r="G151" s="6">
        <v>135000</v>
      </c>
      <c r="H151" s="6">
        <v>108000</v>
      </c>
      <c r="I151" s="7">
        <v>0.8</v>
      </c>
      <c r="J151" s="30" t="s">
        <v>25</v>
      </c>
      <c r="K151" s="30" t="s">
        <v>26</v>
      </c>
      <c r="L151" s="30" t="s">
        <v>137</v>
      </c>
      <c r="M151" s="30" t="s">
        <v>138</v>
      </c>
      <c r="N151" s="30" t="s">
        <v>138</v>
      </c>
      <c r="O151" s="30" t="s">
        <v>139</v>
      </c>
      <c r="P151" s="30" t="s">
        <v>408</v>
      </c>
      <c r="Q151" s="30">
        <v>21</v>
      </c>
      <c r="R151" s="30"/>
      <c r="S151" s="30">
        <v>412523760</v>
      </c>
      <c r="T151" s="30">
        <v>412523760</v>
      </c>
      <c r="U151" s="8">
        <v>42488.521502186879</v>
      </c>
      <c r="V151" s="8">
        <v>42489</v>
      </c>
      <c r="W151" s="2">
        <v>61</v>
      </c>
      <c r="X151" s="2">
        <v>61</v>
      </c>
      <c r="Y151" s="2">
        <f t="shared" si="4"/>
        <v>61</v>
      </c>
      <c r="Z151" s="9">
        <v>108000</v>
      </c>
    </row>
    <row r="152" spans="1:26" ht="59.25" customHeight="1" x14ac:dyDescent="0.2">
      <c r="A152" s="52"/>
      <c r="B152" s="30" t="s">
        <v>223</v>
      </c>
      <c r="C152" s="30" t="s">
        <v>224</v>
      </c>
      <c r="D152" s="30" t="s">
        <v>226</v>
      </c>
      <c r="E152" s="30" t="s">
        <v>225</v>
      </c>
      <c r="F152" s="6">
        <v>1201039.54</v>
      </c>
      <c r="G152" s="6">
        <v>976454.91</v>
      </c>
      <c r="H152" s="6">
        <v>781163.93</v>
      </c>
      <c r="I152" s="7">
        <v>0.8</v>
      </c>
      <c r="J152" s="30" t="s">
        <v>25</v>
      </c>
      <c r="K152" s="30" t="s">
        <v>26</v>
      </c>
      <c r="L152" s="30" t="s">
        <v>54</v>
      </c>
      <c r="M152" s="30" t="s">
        <v>202</v>
      </c>
      <c r="N152" s="30" t="s">
        <v>202</v>
      </c>
      <c r="O152" s="30" t="s">
        <v>203</v>
      </c>
      <c r="P152" s="30" t="s">
        <v>123</v>
      </c>
      <c r="Q152" s="30">
        <v>3</v>
      </c>
      <c r="R152" s="30"/>
      <c r="S152" s="30">
        <v>662120849</v>
      </c>
      <c r="T152" s="30" t="s">
        <v>887</v>
      </c>
      <c r="U152" s="8">
        <v>42487.718992441361</v>
      </c>
      <c r="V152" s="8">
        <v>42489</v>
      </c>
      <c r="W152" s="2">
        <v>61</v>
      </c>
      <c r="X152" s="2">
        <v>61</v>
      </c>
      <c r="Y152" s="2">
        <f t="shared" si="4"/>
        <v>61</v>
      </c>
      <c r="Z152" s="9">
        <v>781163.93</v>
      </c>
    </row>
    <row r="153" spans="1:26" ht="44.25" customHeight="1" x14ac:dyDescent="0.2">
      <c r="A153" s="51"/>
      <c r="B153" s="30" t="s">
        <v>172</v>
      </c>
      <c r="C153" s="30" t="s">
        <v>173</v>
      </c>
      <c r="D153" s="30" t="s">
        <v>177</v>
      </c>
      <c r="E153" s="30" t="s">
        <v>174</v>
      </c>
      <c r="F153" s="6">
        <v>638352.97</v>
      </c>
      <c r="G153" s="6">
        <v>585906.56999999995</v>
      </c>
      <c r="H153" s="6">
        <v>468725.26</v>
      </c>
      <c r="I153" s="7">
        <v>0.8</v>
      </c>
      <c r="J153" s="30" t="s">
        <v>25</v>
      </c>
      <c r="K153" s="30" t="s">
        <v>26</v>
      </c>
      <c r="L153" s="30" t="s">
        <v>27</v>
      </c>
      <c r="M153" s="30" t="s">
        <v>27</v>
      </c>
      <c r="N153" s="30" t="s">
        <v>27</v>
      </c>
      <c r="O153" s="30" t="s">
        <v>175</v>
      </c>
      <c r="P153" s="30" t="s">
        <v>176</v>
      </c>
      <c r="Q153" s="30">
        <v>7</v>
      </c>
      <c r="R153" s="30">
        <v>3</v>
      </c>
      <c r="S153" s="30">
        <v>512463678</v>
      </c>
      <c r="T153" s="30" t="s">
        <v>887</v>
      </c>
      <c r="U153" s="8">
        <v>42488.70191494617</v>
      </c>
      <c r="V153" s="8">
        <v>42489</v>
      </c>
      <c r="W153" s="2">
        <v>61</v>
      </c>
      <c r="X153" s="2">
        <v>61</v>
      </c>
      <c r="Y153" s="2">
        <f t="shared" si="4"/>
        <v>61</v>
      </c>
      <c r="Z153" s="9">
        <v>468725.26</v>
      </c>
    </row>
    <row r="154" spans="1:26" ht="67.5" customHeight="1" x14ac:dyDescent="0.2">
      <c r="A154" s="30">
        <v>153</v>
      </c>
      <c r="B154" s="30" t="s">
        <v>802</v>
      </c>
      <c r="C154" s="30" t="s">
        <v>803</v>
      </c>
      <c r="D154" s="30" t="s">
        <v>806</v>
      </c>
      <c r="E154" s="30" t="s">
        <v>805</v>
      </c>
      <c r="F154" s="6">
        <v>435420</v>
      </c>
      <c r="G154" s="6">
        <v>435420</v>
      </c>
      <c r="H154" s="6">
        <v>348336</v>
      </c>
      <c r="I154" s="7">
        <v>0.8</v>
      </c>
      <c r="J154" s="30" t="s">
        <v>25</v>
      </c>
      <c r="K154" s="30" t="s">
        <v>26</v>
      </c>
      <c r="L154" s="30" t="s">
        <v>34</v>
      </c>
      <c r="M154" s="30" t="s">
        <v>35</v>
      </c>
      <c r="N154" s="30" t="s">
        <v>35</v>
      </c>
      <c r="O154" s="30" t="s">
        <v>37</v>
      </c>
      <c r="P154" s="30" t="s">
        <v>804</v>
      </c>
      <c r="Q154" s="30">
        <v>124</v>
      </c>
      <c r="R154" s="30"/>
      <c r="S154" s="30">
        <v>505013603</v>
      </c>
      <c r="T154" s="30" t="s">
        <v>887</v>
      </c>
      <c r="U154" s="8">
        <v>42489.512813154026</v>
      </c>
      <c r="V154" s="8">
        <v>42489</v>
      </c>
      <c r="W154" s="2">
        <v>61</v>
      </c>
      <c r="X154" s="2">
        <v>61</v>
      </c>
      <c r="Y154" s="2">
        <f t="shared" si="4"/>
        <v>61</v>
      </c>
      <c r="Z154" s="9">
        <v>348336</v>
      </c>
    </row>
    <row r="155" spans="1:26" ht="50.25" customHeight="1" x14ac:dyDescent="0.2">
      <c r="A155" s="30">
        <v>154</v>
      </c>
      <c r="B155" s="30" t="s">
        <v>847</v>
      </c>
      <c r="C155" s="30" t="s">
        <v>848</v>
      </c>
      <c r="D155" s="30" t="s">
        <v>851</v>
      </c>
      <c r="E155" s="30" t="s">
        <v>849</v>
      </c>
      <c r="F155" s="6">
        <v>999300</v>
      </c>
      <c r="G155" s="6">
        <v>999300</v>
      </c>
      <c r="H155" s="6">
        <v>799440</v>
      </c>
      <c r="I155" s="7">
        <v>0.8</v>
      </c>
      <c r="J155" s="30" t="s">
        <v>25</v>
      </c>
      <c r="K155" s="30" t="s">
        <v>26</v>
      </c>
      <c r="L155" s="30" t="s">
        <v>27</v>
      </c>
      <c r="M155" s="30" t="s">
        <v>27</v>
      </c>
      <c r="N155" s="30" t="s">
        <v>27</v>
      </c>
      <c r="O155" s="30" t="s">
        <v>771</v>
      </c>
      <c r="P155" s="30" t="s">
        <v>773</v>
      </c>
      <c r="Q155" s="30" t="s">
        <v>850</v>
      </c>
      <c r="R155" s="30"/>
      <c r="S155" s="30">
        <v>506055300</v>
      </c>
      <c r="T155" s="30" t="s">
        <v>887</v>
      </c>
      <c r="U155" s="8">
        <v>42488.535715323218</v>
      </c>
      <c r="V155" s="8">
        <v>42489</v>
      </c>
      <c r="W155" s="2">
        <v>60</v>
      </c>
      <c r="X155" s="2">
        <v>60</v>
      </c>
      <c r="Y155" s="2">
        <f t="shared" ref="Y155:Y163" si="5">(W155+X155)/2</f>
        <v>60</v>
      </c>
      <c r="Z155" s="9">
        <v>799440</v>
      </c>
    </row>
    <row r="156" spans="1:26" ht="51.75" customHeight="1" x14ac:dyDescent="0.2">
      <c r="A156" s="30">
        <v>155</v>
      </c>
      <c r="B156" s="30" t="s">
        <v>253</v>
      </c>
      <c r="C156" s="30" t="s">
        <v>254</v>
      </c>
      <c r="D156" s="30" t="s">
        <v>258</v>
      </c>
      <c r="E156" s="30" t="s">
        <v>255</v>
      </c>
      <c r="F156" s="6">
        <v>1042824.75</v>
      </c>
      <c r="G156" s="6">
        <v>847825</v>
      </c>
      <c r="H156" s="6">
        <v>678260</v>
      </c>
      <c r="I156" s="7">
        <v>0.8</v>
      </c>
      <c r="J156" s="30" t="s">
        <v>25</v>
      </c>
      <c r="K156" s="30" t="s">
        <v>26</v>
      </c>
      <c r="L156" s="30" t="s">
        <v>27</v>
      </c>
      <c r="M156" s="30" t="s">
        <v>27</v>
      </c>
      <c r="N156" s="30" t="s">
        <v>27</v>
      </c>
      <c r="O156" s="30" t="s">
        <v>256</v>
      </c>
      <c r="P156" s="30" t="s">
        <v>257</v>
      </c>
      <c r="Q156" s="30">
        <v>11</v>
      </c>
      <c r="R156" s="30"/>
      <c r="S156" s="30">
        <v>602363442</v>
      </c>
      <c r="T156" s="30" t="s">
        <v>887</v>
      </c>
      <c r="U156" s="8">
        <v>42485.590315656482</v>
      </c>
      <c r="V156" s="8">
        <v>42488</v>
      </c>
      <c r="W156" s="2">
        <v>60</v>
      </c>
      <c r="X156" s="2">
        <v>60</v>
      </c>
      <c r="Y156" s="2">
        <f t="shared" si="5"/>
        <v>60</v>
      </c>
      <c r="Z156" s="9">
        <v>678260</v>
      </c>
    </row>
    <row r="157" spans="1:26" ht="48.75" customHeight="1" x14ac:dyDescent="0.2">
      <c r="A157" s="30">
        <v>156</v>
      </c>
      <c r="B157" s="30" t="s">
        <v>862</v>
      </c>
      <c r="C157" s="30" t="s">
        <v>863</v>
      </c>
      <c r="D157" s="30" t="s">
        <v>866</v>
      </c>
      <c r="E157" s="30" t="s">
        <v>864</v>
      </c>
      <c r="F157" s="6">
        <v>1303800</v>
      </c>
      <c r="G157" s="6">
        <v>1060000</v>
      </c>
      <c r="H157" s="6">
        <v>848000</v>
      </c>
      <c r="I157" s="7">
        <v>0.8</v>
      </c>
      <c r="J157" s="30" t="s">
        <v>25</v>
      </c>
      <c r="K157" s="30" t="s">
        <v>26</v>
      </c>
      <c r="L157" s="30" t="s">
        <v>161</v>
      </c>
      <c r="M157" s="30" t="s">
        <v>192</v>
      </c>
      <c r="N157" s="30" t="s">
        <v>865</v>
      </c>
      <c r="O157" s="30" t="s">
        <v>193</v>
      </c>
      <c r="P157" s="30"/>
      <c r="Q157" s="30">
        <v>74</v>
      </c>
      <c r="R157" s="30"/>
      <c r="S157" s="30">
        <v>660462691</v>
      </c>
      <c r="T157" s="30" t="s">
        <v>887</v>
      </c>
      <c r="U157" s="8">
        <v>42488.9210337966</v>
      </c>
      <c r="V157" s="8">
        <v>42489</v>
      </c>
      <c r="W157" s="2">
        <v>60</v>
      </c>
      <c r="X157" s="2">
        <v>60</v>
      </c>
      <c r="Y157" s="2">
        <f t="shared" si="5"/>
        <v>60</v>
      </c>
      <c r="Z157" s="9">
        <v>848000</v>
      </c>
    </row>
    <row r="158" spans="1:26" ht="66.75" customHeight="1" x14ac:dyDescent="0.2">
      <c r="A158" s="30">
        <v>157</v>
      </c>
      <c r="B158" s="30" t="s">
        <v>51</v>
      </c>
      <c r="C158" s="30" t="s">
        <v>52</v>
      </c>
      <c r="D158" s="30" t="s">
        <v>58</v>
      </c>
      <c r="E158" s="30" t="s">
        <v>53</v>
      </c>
      <c r="F158" s="6">
        <v>985528.56</v>
      </c>
      <c r="G158" s="6">
        <v>985528.56</v>
      </c>
      <c r="H158" s="6">
        <v>788422.85</v>
      </c>
      <c r="I158" s="7">
        <v>0.8</v>
      </c>
      <c r="J158" s="30" t="s">
        <v>25</v>
      </c>
      <c r="K158" s="30" t="s">
        <v>26</v>
      </c>
      <c r="L158" s="30" t="s">
        <v>54</v>
      </c>
      <c r="M158" s="30" t="s">
        <v>55</v>
      </c>
      <c r="N158" s="30" t="s">
        <v>56</v>
      </c>
      <c r="O158" s="30" t="s">
        <v>57</v>
      </c>
      <c r="P158" s="30"/>
      <c r="Q158" s="30">
        <v>17</v>
      </c>
      <c r="R158" s="30"/>
      <c r="S158" s="30">
        <v>413426910</v>
      </c>
      <c r="T158" s="30">
        <v>413171988</v>
      </c>
      <c r="U158" s="8">
        <v>42487.897942934949</v>
      </c>
      <c r="V158" s="8">
        <v>42488</v>
      </c>
      <c r="W158" s="2">
        <v>60</v>
      </c>
      <c r="X158" s="2">
        <v>60</v>
      </c>
      <c r="Y158" s="2">
        <f t="shared" si="5"/>
        <v>60</v>
      </c>
      <c r="Z158" s="9">
        <v>788422.85</v>
      </c>
    </row>
    <row r="159" spans="1:26" ht="41.25" customHeight="1" x14ac:dyDescent="0.2">
      <c r="A159" s="30">
        <v>158</v>
      </c>
      <c r="B159" s="30" t="s">
        <v>925</v>
      </c>
      <c r="C159" s="30" t="s">
        <v>926</v>
      </c>
      <c r="D159" s="30" t="s">
        <v>931</v>
      </c>
      <c r="E159" s="30" t="s">
        <v>927</v>
      </c>
      <c r="F159" s="6">
        <v>374309.47</v>
      </c>
      <c r="G159" s="6">
        <v>304316.64</v>
      </c>
      <c r="H159" s="6">
        <v>243453.31</v>
      </c>
      <c r="I159" s="7">
        <v>0.8</v>
      </c>
      <c r="J159" s="30" t="s">
        <v>25</v>
      </c>
      <c r="K159" s="30" t="s">
        <v>26</v>
      </c>
      <c r="L159" s="30" t="s">
        <v>54</v>
      </c>
      <c r="M159" s="30" t="s">
        <v>928</v>
      </c>
      <c r="N159" s="30" t="s">
        <v>929</v>
      </c>
      <c r="O159" s="30" t="s">
        <v>930</v>
      </c>
      <c r="P159" s="30"/>
      <c r="Q159" s="30">
        <v>24</v>
      </c>
      <c r="R159" s="30"/>
      <c r="S159" s="30">
        <v>60455983</v>
      </c>
      <c r="T159" s="30" t="s">
        <v>887</v>
      </c>
      <c r="U159" s="8">
        <v>42487.986030958629</v>
      </c>
      <c r="V159" s="8">
        <v>42489</v>
      </c>
      <c r="W159" s="2">
        <v>60</v>
      </c>
      <c r="X159" s="2">
        <v>60</v>
      </c>
      <c r="Y159" s="2">
        <f t="shared" si="5"/>
        <v>60</v>
      </c>
      <c r="Z159" s="9">
        <v>243453.31</v>
      </c>
    </row>
    <row r="160" spans="1:26" ht="36.75" customHeight="1" x14ac:dyDescent="0.2">
      <c r="A160" s="50" t="s">
        <v>1141</v>
      </c>
      <c r="B160" s="30" t="s">
        <v>812</v>
      </c>
      <c r="C160" s="30" t="s">
        <v>813</v>
      </c>
      <c r="D160" s="30" t="s">
        <v>818</v>
      </c>
      <c r="E160" s="30" t="s">
        <v>814</v>
      </c>
      <c r="F160" s="6">
        <v>896360.1</v>
      </c>
      <c r="G160" s="6">
        <v>728748.05</v>
      </c>
      <c r="H160" s="6">
        <v>582998.43999999994</v>
      </c>
      <c r="I160" s="7">
        <v>0.8</v>
      </c>
      <c r="J160" s="30" t="s">
        <v>25</v>
      </c>
      <c r="K160" s="30" t="s">
        <v>26</v>
      </c>
      <c r="L160" s="30" t="s">
        <v>116</v>
      </c>
      <c r="M160" s="30" t="s">
        <v>815</v>
      </c>
      <c r="N160" s="30" t="s">
        <v>816</v>
      </c>
      <c r="O160" s="30" t="s">
        <v>817</v>
      </c>
      <c r="P160" s="30"/>
      <c r="Q160" s="30">
        <v>1</v>
      </c>
      <c r="R160" s="30"/>
      <c r="S160" s="30">
        <v>501424701</v>
      </c>
      <c r="T160" s="30" t="s">
        <v>887</v>
      </c>
      <c r="U160" s="8">
        <v>42488.476535489208</v>
      </c>
      <c r="V160" s="8">
        <v>42489</v>
      </c>
      <c r="W160" s="2">
        <v>60</v>
      </c>
      <c r="X160" s="2">
        <v>60</v>
      </c>
      <c r="Y160" s="2">
        <f t="shared" si="5"/>
        <v>60</v>
      </c>
      <c r="Z160" s="9">
        <v>582998.43999999994</v>
      </c>
    </row>
    <row r="161" spans="1:26" ht="51.75" customHeight="1" x14ac:dyDescent="0.2">
      <c r="A161" s="51"/>
      <c r="B161" s="30" t="s">
        <v>871</v>
      </c>
      <c r="C161" s="30" t="s">
        <v>872</v>
      </c>
      <c r="D161" s="30" t="s">
        <v>874</v>
      </c>
      <c r="E161" s="30" t="s">
        <v>873</v>
      </c>
      <c r="F161" s="6">
        <v>382530</v>
      </c>
      <c r="G161" s="6">
        <v>311000</v>
      </c>
      <c r="H161" s="6">
        <v>248800</v>
      </c>
      <c r="I161" s="7">
        <v>0.8</v>
      </c>
      <c r="J161" s="30" t="s">
        <v>25</v>
      </c>
      <c r="K161" s="30" t="s">
        <v>26</v>
      </c>
      <c r="L161" s="30" t="s">
        <v>54</v>
      </c>
      <c r="M161" s="30" t="s">
        <v>104</v>
      </c>
      <c r="N161" s="30" t="s">
        <v>105</v>
      </c>
      <c r="O161" s="30" t="s">
        <v>106</v>
      </c>
      <c r="P161" s="30" t="s">
        <v>199</v>
      </c>
      <c r="Q161" s="30" t="s">
        <v>200</v>
      </c>
      <c r="R161" s="30" t="s">
        <v>561</v>
      </c>
      <c r="S161" s="30">
        <v>509014155</v>
      </c>
      <c r="T161" s="30" t="s">
        <v>887</v>
      </c>
      <c r="U161" s="8">
        <v>42489.290995963522</v>
      </c>
      <c r="V161" s="8">
        <v>42489</v>
      </c>
      <c r="W161" s="2">
        <v>60</v>
      </c>
      <c r="X161" s="2">
        <v>60</v>
      </c>
      <c r="Y161" s="2">
        <f t="shared" si="5"/>
        <v>60</v>
      </c>
      <c r="Z161" s="9">
        <v>248800</v>
      </c>
    </row>
    <row r="162" spans="1:26" ht="64.5" customHeight="1" x14ac:dyDescent="0.2">
      <c r="A162" s="30">
        <v>161</v>
      </c>
      <c r="B162" s="30" t="s">
        <v>932</v>
      </c>
      <c r="C162" s="30" t="s">
        <v>933</v>
      </c>
      <c r="D162" s="30" t="s">
        <v>936</v>
      </c>
      <c r="E162" s="30" t="s">
        <v>934</v>
      </c>
      <c r="F162" s="6">
        <v>829143</v>
      </c>
      <c r="G162" s="6">
        <v>674100</v>
      </c>
      <c r="H162" s="6">
        <v>539280</v>
      </c>
      <c r="I162" s="7">
        <v>0.8</v>
      </c>
      <c r="J162" s="30" t="s">
        <v>25</v>
      </c>
      <c r="K162" s="30" t="s">
        <v>26</v>
      </c>
      <c r="L162" s="30" t="s">
        <v>161</v>
      </c>
      <c r="M162" s="30" t="s">
        <v>316</v>
      </c>
      <c r="N162" s="30" t="s">
        <v>316</v>
      </c>
      <c r="O162" s="30" t="s">
        <v>317</v>
      </c>
      <c r="P162" s="30" t="s">
        <v>935</v>
      </c>
      <c r="Q162" s="30">
        <v>9</v>
      </c>
      <c r="R162" s="30" t="s">
        <v>190</v>
      </c>
      <c r="S162" s="30">
        <v>412636034</v>
      </c>
      <c r="T162" s="30">
        <v>412636034</v>
      </c>
      <c r="U162" s="8">
        <v>42488.530275662168</v>
      </c>
      <c r="V162" s="8">
        <v>42489</v>
      </c>
      <c r="W162" s="2">
        <v>60</v>
      </c>
      <c r="X162" s="2">
        <v>60</v>
      </c>
      <c r="Y162" s="2">
        <f t="shared" si="5"/>
        <v>60</v>
      </c>
      <c r="Z162" s="9">
        <v>539280</v>
      </c>
    </row>
    <row r="163" spans="1:26" ht="38.25" customHeight="1" x14ac:dyDescent="0.2">
      <c r="A163" s="30">
        <v>162</v>
      </c>
      <c r="B163" s="30" t="s">
        <v>140</v>
      </c>
      <c r="C163" s="30" t="s">
        <v>238</v>
      </c>
      <c r="D163" s="30" t="s">
        <v>243</v>
      </c>
      <c r="E163" s="30" t="s">
        <v>239</v>
      </c>
      <c r="F163" s="6">
        <v>2002795.67</v>
      </c>
      <c r="G163" s="6">
        <v>1628289.16</v>
      </c>
      <c r="H163" s="6">
        <v>888505.25</v>
      </c>
      <c r="I163" s="7">
        <v>0.54569999999999996</v>
      </c>
      <c r="J163" s="30" t="s">
        <v>25</v>
      </c>
      <c r="K163" s="30" t="s">
        <v>26</v>
      </c>
      <c r="L163" s="30" t="s">
        <v>79</v>
      </c>
      <c r="M163" s="30" t="s">
        <v>240</v>
      </c>
      <c r="N163" s="30" t="s">
        <v>241</v>
      </c>
      <c r="O163" s="30" t="s">
        <v>242</v>
      </c>
      <c r="P163" s="30"/>
      <c r="Q163" s="30">
        <v>190</v>
      </c>
      <c r="R163" s="30"/>
      <c r="S163" s="30">
        <v>413812822</v>
      </c>
      <c r="T163" s="30">
        <v>413812823</v>
      </c>
      <c r="U163" s="8">
        <v>42489.291778901606</v>
      </c>
      <c r="V163" s="8">
        <v>42489</v>
      </c>
      <c r="W163" s="2">
        <v>60</v>
      </c>
      <c r="X163" s="2">
        <v>60</v>
      </c>
      <c r="Y163" s="2">
        <f t="shared" si="5"/>
        <v>60</v>
      </c>
      <c r="Z163" s="9">
        <v>888505.25</v>
      </c>
    </row>
    <row r="164" spans="1:26" ht="36" customHeight="1" x14ac:dyDescent="0.2">
      <c r="A164" s="30">
        <v>163</v>
      </c>
      <c r="B164" s="30"/>
      <c r="C164" s="30" t="s">
        <v>831</v>
      </c>
      <c r="D164" s="30" t="s">
        <v>833</v>
      </c>
      <c r="E164" s="30" t="s">
        <v>832</v>
      </c>
      <c r="F164" s="6">
        <v>1429810.27</v>
      </c>
      <c r="G164" s="6">
        <v>717038.24</v>
      </c>
      <c r="H164" s="6">
        <v>573630.59</v>
      </c>
      <c r="I164" s="7">
        <v>0.8</v>
      </c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8"/>
      <c r="V164" s="8"/>
      <c r="W164" s="2"/>
      <c r="X164" s="2"/>
      <c r="Y164" s="2">
        <v>60</v>
      </c>
      <c r="Z164" s="9">
        <v>492327.26</v>
      </c>
    </row>
    <row r="165" spans="1:26" ht="48.75" customHeight="1" x14ac:dyDescent="0.2">
      <c r="A165" s="30">
        <v>164</v>
      </c>
      <c r="B165" s="15"/>
      <c r="C165" s="30" t="s">
        <v>1020</v>
      </c>
      <c r="D165" s="30" t="s">
        <v>1018</v>
      </c>
      <c r="E165" s="30" t="s">
        <v>1019</v>
      </c>
      <c r="F165" s="6">
        <v>1438485</v>
      </c>
      <c r="G165" s="6">
        <v>1169500</v>
      </c>
      <c r="H165" s="6">
        <v>888000</v>
      </c>
      <c r="I165" s="7">
        <v>0.76</v>
      </c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8"/>
      <c r="V165" s="8"/>
      <c r="W165" s="2"/>
      <c r="X165" s="2"/>
      <c r="Y165" s="2">
        <v>70</v>
      </c>
      <c r="Z165" s="9">
        <v>880000</v>
      </c>
    </row>
    <row r="166" spans="1:26" ht="27.75" customHeight="1" x14ac:dyDescent="0.2">
      <c r="A166" s="15"/>
      <c r="B166" s="15"/>
      <c r="C166" s="15"/>
      <c r="D166" s="15"/>
      <c r="E166" s="15"/>
      <c r="F166" s="16">
        <f>SUM(F4:F165)</f>
        <v>169171462.36999997</v>
      </c>
      <c r="G166" s="16">
        <f t="shared" ref="G166:H166" si="6">SUM(G4:G165)</f>
        <v>139095223.99000001</v>
      </c>
      <c r="H166" s="16">
        <f t="shared" si="6"/>
        <v>105054208.50000001</v>
      </c>
      <c r="I166" s="17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9"/>
      <c r="V166" s="19"/>
      <c r="W166" s="20"/>
      <c r="X166" s="20"/>
      <c r="Y166" s="20"/>
      <c r="Z166" s="21">
        <f>SUM(Z4:Z165)</f>
        <v>104751868.89</v>
      </c>
    </row>
    <row r="167" spans="1:26" ht="39" customHeight="1" x14ac:dyDescent="0.2">
      <c r="A167" s="55" t="s">
        <v>1039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92.25" customHeight="1" x14ac:dyDescent="0.2">
      <c r="A168" s="44">
        <v>1</v>
      </c>
      <c r="B168" s="44"/>
      <c r="C168" s="44" t="s">
        <v>1104</v>
      </c>
      <c r="D168" s="44" t="s">
        <v>1103</v>
      </c>
      <c r="E168" s="44" t="s">
        <v>1105</v>
      </c>
      <c r="F168" s="43">
        <v>681849.81</v>
      </c>
      <c r="G168" s="43">
        <v>497349.44</v>
      </c>
      <c r="H168" s="43">
        <v>397879.55</v>
      </c>
      <c r="I168" s="45">
        <v>0.8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>
        <v>72</v>
      </c>
      <c r="Z168" s="43">
        <v>397879.55</v>
      </c>
    </row>
    <row r="169" spans="1:26" ht="28.5" x14ac:dyDescent="0.2">
      <c r="A169" s="10">
        <v>2</v>
      </c>
      <c r="B169" s="10"/>
      <c r="C169" s="10" t="s">
        <v>1067</v>
      </c>
      <c r="D169" s="30" t="s">
        <v>1065</v>
      </c>
      <c r="E169" s="30" t="s">
        <v>1066</v>
      </c>
      <c r="F169" s="6">
        <v>1377600</v>
      </c>
      <c r="G169" s="6">
        <v>1120000</v>
      </c>
      <c r="H169" s="6">
        <v>891760</v>
      </c>
      <c r="I169" s="7">
        <v>0.79620000000000002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>
        <v>70</v>
      </c>
      <c r="Z169" s="6">
        <v>891760</v>
      </c>
    </row>
    <row r="170" spans="1:26" ht="36" customHeight="1" x14ac:dyDescent="0.2">
      <c r="A170" s="10">
        <v>3</v>
      </c>
      <c r="B170" s="10"/>
      <c r="C170" s="10" t="s">
        <v>1100</v>
      </c>
      <c r="D170" s="30" t="s">
        <v>1102</v>
      </c>
      <c r="E170" s="30" t="s">
        <v>1101</v>
      </c>
      <c r="F170" s="6">
        <v>1404135.47</v>
      </c>
      <c r="G170" s="6">
        <v>991873.55</v>
      </c>
      <c r="H170" s="6">
        <v>793498.84</v>
      </c>
      <c r="I170" s="7">
        <v>0.8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>
        <v>68</v>
      </c>
      <c r="Z170" s="6">
        <v>793498.84</v>
      </c>
    </row>
    <row r="171" spans="1:26" ht="28.5" x14ac:dyDescent="0.2">
      <c r="A171" s="10">
        <v>4</v>
      </c>
      <c r="B171" s="10"/>
      <c r="C171" s="30" t="s">
        <v>1068</v>
      </c>
      <c r="D171" s="30" t="s">
        <v>1069</v>
      </c>
      <c r="E171" s="30" t="s">
        <v>1070</v>
      </c>
      <c r="F171" s="6">
        <v>2731613.47</v>
      </c>
      <c r="G171" s="6">
        <v>1294584.6000000001</v>
      </c>
      <c r="H171" s="6">
        <v>891709.87</v>
      </c>
      <c r="I171" s="7">
        <v>0.68879999999999997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>
        <v>67</v>
      </c>
      <c r="Z171" s="6">
        <v>891709.87</v>
      </c>
    </row>
    <row r="172" spans="1:26" ht="36" customHeight="1" x14ac:dyDescent="0.2">
      <c r="A172" s="10">
        <v>5</v>
      </c>
      <c r="B172" s="10"/>
      <c r="C172" s="30" t="s">
        <v>1071</v>
      </c>
      <c r="D172" s="30" t="s">
        <v>1072</v>
      </c>
      <c r="E172" s="30" t="s">
        <v>1073</v>
      </c>
      <c r="F172" s="6">
        <v>1314009</v>
      </c>
      <c r="G172" s="6">
        <v>1068300</v>
      </c>
      <c r="H172" s="6">
        <v>854640</v>
      </c>
      <c r="I172" s="7">
        <v>0.8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>
        <v>67</v>
      </c>
      <c r="Z172" s="6">
        <v>854640</v>
      </c>
    </row>
    <row r="173" spans="1:26" ht="32.25" customHeight="1" x14ac:dyDescent="0.2">
      <c r="A173" s="10">
        <v>6</v>
      </c>
      <c r="B173" s="18"/>
      <c r="C173" s="10" t="s">
        <v>1059</v>
      </c>
      <c r="D173" s="10" t="s">
        <v>1060</v>
      </c>
      <c r="E173" s="10" t="s">
        <v>1061</v>
      </c>
      <c r="F173" s="35">
        <v>1414500</v>
      </c>
      <c r="G173" s="35">
        <v>1150000</v>
      </c>
      <c r="H173" s="35">
        <v>891760</v>
      </c>
      <c r="I173" s="34">
        <v>0.77539999999999998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>
        <v>66</v>
      </c>
      <c r="Z173" s="35">
        <v>891760</v>
      </c>
    </row>
    <row r="174" spans="1:26" ht="57" customHeight="1" x14ac:dyDescent="0.2">
      <c r="A174" s="10">
        <v>7</v>
      </c>
      <c r="B174" s="36"/>
      <c r="C174" s="10" t="s">
        <v>1052</v>
      </c>
      <c r="D174" s="10" t="s">
        <v>1053</v>
      </c>
      <c r="E174" s="10" t="s">
        <v>1054</v>
      </c>
      <c r="F174" s="35">
        <v>307282.88</v>
      </c>
      <c r="G174" s="35">
        <v>249823.53</v>
      </c>
      <c r="H174" s="35">
        <v>199858.82</v>
      </c>
      <c r="I174" s="34">
        <v>0.8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>
        <v>65</v>
      </c>
      <c r="Z174" s="35">
        <v>199858.82</v>
      </c>
    </row>
    <row r="175" spans="1:26" ht="42" customHeight="1" x14ac:dyDescent="0.2">
      <c r="A175" s="10">
        <v>8</v>
      </c>
      <c r="B175" s="36"/>
      <c r="C175" s="10" t="s">
        <v>1055</v>
      </c>
      <c r="D175" s="10" t="s">
        <v>1056</v>
      </c>
      <c r="E175" s="10" t="s">
        <v>1057</v>
      </c>
      <c r="F175" s="6">
        <v>1311581.03</v>
      </c>
      <c r="G175" s="6">
        <v>1050000</v>
      </c>
      <c r="H175" s="6">
        <v>840000</v>
      </c>
      <c r="I175" s="7">
        <v>0.8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>
        <v>65</v>
      </c>
      <c r="Z175" s="6">
        <v>840000</v>
      </c>
    </row>
    <row r="176" spans="1:26" ht="50.25" customHeight="1" x14ac:dyDescent="0.2">
      <c r="A176" s="10">
        <v>9</v>
      </c>
      <c r="B176" s="36"/>
      <c r="C176" s="30" t="s">
        <v>1086</v>
      </c>
      <c r="D176" s="30" t="s">
        <v>1089</v>
      </c>
      <c r="E176" s="30" t="s">
        <v>1092</v>
      </c>
      <c r="F176" s="6">
        <v>498000</v>
      </c>
      <c r="G176" s="6">
        <v>498000</v>
      </c>
      <c r="H176" s="6">
        <v>398400</v>
      </c>
      <c r="I176" s="7">
        <v>0.8</v>
      </c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8"/>
      <c r="V176" s="8"/>
      <c r="W176" s="2"/>
      <c r="X176" s="2"/>
      <c r="Y176" s="2">
        <v>65</v>
      </c>
      <c r="Z176" s="6">
        <v>362400</v>
      </c>
    </row>
    <row r="177" spans="1:26" ht="28.5" x14ac:dyDescent="0.2">
      <c r="A177" s="10">
        <v>10</v>
      </c>
      <c r="B177" s="30"/>
      <c r="C177" s="30" t="s">
        <v>1033</v>
      </c>
      <c r="D177" s="30" t="s">
        <v>1026</v>
      </c>
      <c r="E177" s="30" t="s">
        <v>1027</v>
      </c>
      <c r="F177" s="6">
        <v>1541637.72</v>
      </c>
      <c r="G177" s="6">
        <v>1114700</v>
      </c>
      <c r="H177" s="6">
        <v>891760</v>
      </c>
      <c r="I177" s="7">
        <v>0.8</v>
      </c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8"/>
      <c r="V177" s="8"/>
      <c r="W177" s="2"/>
      <c r="X177" s="2"/>
      <c r="Y177" s="2">
        <v>64</v>
      </c>
      <c r="Z177" s="6">
        <v>891760</v>
      </c>
    </row>
    <row r="178" spans="1:26" ht="47.25" customHeight="1" x14ac:dyDescent="0.2">
      <c r="A178" s="10">
        <v>11</v>
      </c>
      <c r="B178" s="30"/>
      <c r="C178" s="30" t="s">
        <v>1040</v>
      </c>
      <c r="D178" s="30" t="s">
        <v>1041</v>
      </c>
      <c r="E178" s="30" t="s">
        <v>1050</v>
      </c>
      <c r="F178" s="6">
        <v>990620</v>
      </c>
      <c r="G178" s="6">
        <v>990620</v>
      </c>
      <c r="H178" s="6">
        <v>399998</v>
      </c>
      <c r="I178" s="7">
        <v>0.40379999999999999</v>
      </c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8"/>
      <c r="V178" s="8"/>
      <c r="W178" s="2"/>
      <c r="X178" s="2"/>
      <c r="Y178" s="2">
        <v>64</v>
      </c>
      <c r="Z178" s="6">
        <v>399998</v>
      </c>
    </row>
    <row r="179" spans="1:26" ht="66.75" customHeight="1" x14ac:dyDescent="0.2">
      <c r="A179" s="10">
        <v>12</v>
      </c>
      <c r="B179" s="30"/>
      <c r="C179" s="30" t="s">
        <v>1062</v>
      </c>
      <c r="D179" s="30" t="s">
        <v>1063</v>
      </c>
      <c r="E179" s="30" t="s">
        <v>1064</v>
      </c>
      <c r="F179" s="6">
        <v>740232</v>
      </c>
      <c r="G179" s="6">
        <v>740232</v>
      </c>
      <c r="H179" s="6">
        <v>592185.59999999998</v>
      </c>
      <c r="I179" s="7">
        <v>0.8</v>
      </c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8"/>
      <c r="V179" s="8"/>
      <c r="W179" s="2"/>
      <c r="X179" s="2"/>
      <c r="Y179" s="2">
        <v>64</v>
      </c>
      <c r="Z179" s="6">
        <v>592185.59999999998</v>
      </c>
    </row>
    <row r="180" spans="1:26" ht="56.25" customHeight="1" x14ac:dyDescent="0.2">
      <c r="A180" s="10">
        <v>13</v>
      </c>
      <c r="B180" s="30"/>
      <c r="C180" s="30" t="s">
        <v>1030</v>
      </c>
      <c r="D180" s="30" t="s">
        <v>1021</v>
      </c>
      <c r="E180" s="30" t="s">
        <v>1022</v>
      </c>
      <c r="F180" s="6">
        <v>1338147.71</v>
      </c>
      <c r="G180" s="6">
        <v>1058114.29</v>
      </c>
      <c r="H180" s="6">
        <v>846491.43</v>
      </c>
      <c r="I180" s="7">
        <v>0.8</v>
      </c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8"/>
      <c r="V180" s="8"/>
      <c r="W180" s="2"/>
      <c r="X180" s="2"/>
      <c r="Y180" s="2">
        <v>63</v>
      </c>
      <c r="Z180" s="6">
        <v>846491.43</v>
      </c>
    </row>
    <row r="181" spans="1:26" ht="40.5" customHeight="1" x14ac:dyDescent="0.2">
      <c r="A181" s="10">
        <v>14</v>
      </c>
      <c r="B181" s="30"/>
      <c r="C181" s="30" t="s">
        <v>1042</v>
      </c>
      <c r="D181" s="30" t="s">
        <v>1043</v>
      </c>
      <c r="E181" s="30" t="s">
        <v>1051</v>
      </c>
      <c r="F181" s="6">
        <v>810547.45</v>
      </c>
      <c r="G181" s="6">
        <v>658981.67000000004</v>
      </c>
      <c r="H181" s="6">
        <v>527185.34</v>
      </c>
      <c r="I181" s="7">
        <v>0.8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8"/>
      <c r="V181" s="8"/>
      <c r="W181" s="2"/>
      <c r="X181" s="2"/>
      <c r="Y181" s="2">
        <v>63</v>
      </c>
      <c r="Z181" s="6">
        <v>527185.34</v>
      </c>
    </row>
    <row r="182" spans="1:26" ht="57" customHeight="1" x14ac:dyDescent="0.2">
      <c r="A182" s="10">
        <v>15</v>
      </c>
      <c r="B182" s="40"/>
      <c r="C182" s="30" t="s">
        <v>1074</v>
      </c>
      <c r="D182" s="30" t="s">
        <v>1075</v>
      </c>
      <c r="E182" s="30" t="s">
        <v>1076</v>
      </c>
      <c r="F182" s="6">
        <v>446040.3</v>
      </c>
      <c r="G182" s="6">
        <v>446040.3</v>
      </c>
      <c r="H182" s="6">
        <v>356832.24</v>
      </c>
      <c r="I182" s="7">
        <v>0.8</v>
      </c>
      <c r="J182" s="30" t="s">
        <v>25</v>
      </c>
      <c r="K182" s="30" t="s">
        <v>26</v>
      </c>
      <c r="L182" s="30" t="s">
        <v>54</v>
      </c>
      <c r="M182" s="30" t="s">
        <v>70</v>
      </c>
      <c r="N182" s="30" t="s">
        <v>70</v>
      </c>
      <c r="O182" s="30" t="s">
        <v>72</v>
      </c>
      <c r="P182" s="30" t="s">
        <v>1077</v>
      </c>
      <c r="Q182" s="30" t="s">
        <v>918</v>
      </c>
      <c r="R182" s="30"/>
      <c r="S182" s="30">
        <v>791555909</v>
      </c>
      <c r="T182" s="30" t="s">
        <v>887</v>
      </c>
      <c r="U182" s="8">
        <v>42488.91760253119</v>
      </c>
      <c r="V182" s="8">
        <v>42489</v>
      </c>
      <c r="W182" s="2">
        <v>52</v>
      </c>
      <c r="X182" s="2">
        <v>52</v>
      </c>
      <c r="Y182" s="37">
        <v>63</v>
      </c>
      <c r="Z182" s="6">
        <v>356832.24</v>
      </c>
    </row>
    <row r="183" spans="1:26" ht="61.5" customHeight="1" x14ac:dyDescent="0.2">
      <c r="A183" s="10">
        <v>16</v>
      </c>
      <c r="B183" s="40"/>
      <c r="C183" s="30" t="s">
        <v>1084</v>
      </c>
      <c r="D183" s="30" t="s">
        <v>1087</v>
      </c>
      <c r="E183" s="30" t="s">
        <v>1090</v>
      </c>
      <c r="F183" s="6">
        <v>1182955.71</v>
      </c>
      <c r="G183" s="6">
        <v>960752.61</v>
      </c>
      <c r="H183" s="6">
        <v>768602.09</v>
      </c>
      <c r="I183" s="7">
        <v>0.8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8"/>
      <c r="V183" s="8"/>
      <c r="W183" s="2"/>
      <c r="X183" s="2"/>
      <c r="Y183" s="2">
        <v>63</v>
      </c>
      <c r="Z183" s="6">
        <v>768602.09</v>
      </c>
    </row>
    <row r="184" spans="1:26" ht="65.25" customHeight="1" x14ac:dyDescent="0.2">
      <c r="A184" s="10">
        <v>17</v>
      </c>
      <c r="B184" s="40"/>
      <c r="C184" s="30" t="s">
        <v>1107</v>
      </c>
      <c r="D184" s="30" t="s">
        <v>1106</v>
      </c>
      <c r="E184" s="30" t="s">
        <v>1108</v>
      </c>
      <c r="F184" s="6">
        <v>498260.8</v>
      </c>
      <c r="G184" s="6">
        <v>498260.8</v>
      </c>
      <c r="H184" s="6">
        <v>398608.64000000001</v>
      </c>
      <c r="I184" s="7">
        <v>0.8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8"/>
      <c r="V184" s="8"/>
      <c r="W184" s="2"/>
      <c r="X184" s="2"/>
      <c r="Y184" s="2">
        <v>63</v>
      </c>
      <c r="Z184" s="6">
        <v>398608.64000000001</v>
      </c>
    </row>
    <row r="185" spans="1:26" ht="57" customHeight="1" x14ac:dyDescent="0.2">
      <c r="A185" s="10">
        <v>18</v>
      </c>
      <c r="B185" s="30"/>
      <c r="C185" s="30" t="s">
        <v>1034</v>
      </c>
      <c r="D185" s="30" t="s">
        <v>1028</v>
      </c>
      <c r="E185" s="30" t="s">
        <v>1029</v>
      </c>
      <c r="F185" s="6">
        <v>1325755.5</v>
      </c>
      <c r="G185" s="6">
        <v>1077850</v>
      </c>
      <c r="H185" s="6">
        <v>800000</v>
      </c>
      <c r="I185" s="7">
        <v>0.74219999999999997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8"/>
      <c r="V185" s="8"/>
      <c r="W185" s="2"/>
      <c r="X185" s="2"/>
      <c r="Y185" s="2">
        <v>62</v>
      </c>
      <c r="Z185" s="6">
        <v>689520.81</v>
      </c>
    </row>
    <row r="186" spans="1:26" ht="28.5" x14ac:dyDescent="0.2">
      <c r="A186" s="10">
        <v>19</v>
      </c>
      <c r="B186" s="30"/>
      <c r="C186" s="10" t="s">
        <v>1109</v>
      </c>
      <c r="D186" s="30" t="s">
        <v>1110</v>
      </c>
      <c r="E186" s="30" t="s">
        <v>1111</v>
      </c>
      <c r="F186" s="6">
        <v>237932.1</v>
      </c>
      <c r="G186" s="6">
        <v>192440.73</v>
      </c>
      <c r="H186" s="6">
        <v>153952.57999999999</v>
      </c>
      <c r="I186" s="7">
        <v>0.8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8"/>
      <c r="V186" s="8"/>
      <c r="W186" s="2"/>
      <c r="X186" s="2"/>
      <c r="Y186" s="2">
        <v>62</v>
      </c>
      <c r="Z186" s="6">
        <v>153952.57999999999</v>
      </c>
    </row>
    <row r="187" spans="1:26" ht="58.5" customHeight="1" x14ac:dyDescent="0.2">
      <c r="A187" s="10">
        <v>20</v>
      </c>
      <c r="B187" s="30"/>
      <c r="C187" s="30" t="s">
        <v>1031</v>
      </c>
      <c r="D187" s="30" t="s">
        <v>1023</v>
      </c>
      <c r="E187" s="30" t="s">
        <v>1038</v>
      </c>
      <c r="F187" s="6">
        <v>542307</v>
      </c>
      <c r="G187" s="6">
        <v>440900</v>
      </c>
      <c r="H187" s="6">
        <v>352720</v>
      </c>
      <c r="I187" s="7">
        <v>0.8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8"/>
      <c r="V187" s="8"/>
      <c r="W187" s="2"/>
      <c r="X187" s="2"/>
      <c r="Y187" s="2">
        <v>61</v>
      </c>
      <c r="Z187" s="6">
        <v>352720</v>
      </c>
    </row>
    <row r="188" spans="1:26" ht="51" customHeight="1" x14ac:dyDescent="0.2">
      <c r="A188" s="10">
        <v>21</v>
      </c>
      <c r="B188" s="30"/>
      <c r="C188" s="30" t="s">
        <v>1044</v>
      </c>
      <c r="D188" s="30" t="s">
        <v>1046</v>
      </c>
      <c r="E188" s="30" t="s">
        <v>1045</v>
      </c>
      <c r="F188" s="6">
        <v>1359765</v>
      </c>
      <c r="G188" s="6">
        <v>1105500</v>
      </c>
      <c r="H188" s="6">
        <v>884400</v>
      </c>
      <c r="I188" s="7">
        <v>0.8</v>
      </c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8"/>
      <c r="V188" s="8"/>
      <c r="W188" s="2"/>
      <c r="X188" s="2"/>
      <c r="Y188" s="2">
        <v>61</v>
      </c>
      <c r="Z188" s="6">
        <v>884400</v>
      </c>
    </row>
    <row r="189" spans="1:26" ht="78.75" customHeight="1" x14ac:dyDescent="0.2">
      <c r="A189" s="10">
        <v>22</v>
      </c>
      <c r="B189" s="30"/>
      <c r="C189" s="30" t="s">
        <v>1032</v>
      </c>
      <c r="D189" s="30" t="s">
        <v>1024</v>
      </c>
      <c r="E189" s="30" t="s">
        <v>1025</v>
      </c>
      <c r="F189" s="6">
        <v>1519797.84</v>
      </c>
      <c r="G189" s="6">
        <v>1235608</v>
      </c>
      <c r="H189" s="6">
        <v>864925.6</v>
      </c>
      <c r="I189" s="7">
        <v>0.7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8"/>
      <c r="V189" s="8"/>
      <c r="W189" s="2"/>
      <c r="X189" s="2"/>
      <c r="Y189" s="2">
        <v>60</v>
      </c>
      <c r="Z189" s="6">
        <v>864925.6</v>
      </c>
    </row>
    <row r="190" spans="1:26" ht="56.25" customHeight="1" x14ac:dyDescent="0.2">
      <c r="A190" s="10">
        <v>23</v>
      </c>
      <c r="B190" s="30"/>
      <c r="C190" s="30" t="s">
        <v>1035</v>
      </c>
      <c r="D190" s="30" t="s">
        <v>1037</v>
      </c>
      <c r="E190" s="30" t="s">
        <v>1036</v>
      </c>
      <c r="F190" s="6">
        <v>787295.34</v>
      </c>
      <c r="G190" s="6">
        <v>787295.34</v>
      </c>
      <c r="H190" s="6">
        <v>629836.27</v>
      </c>
      <c r="I190" s="7">
        <v>0.8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8"/>
      <c r="V190" s="8"/>
      <c r="W190" s="2"/>
      <c r="X190" s="2"/>
      <c r="Y190" s="2">
        <v>60</v>
      </c>
      <c r="Z190" s="6">
        <v>629836.27</v>
      </c>
    </row>
    <row r="191" spans="1:26" ht="48" customHeight="1" x14ac:dyDescent="0.2">
      <c r="A191" s="10">
        <v>24</v>
      </c>
      <c r="B191" s="30"/>
      <c r="C191" s="28" t="s">
        <v>1047</v>
      </c>
      <c r="D191" s="30" t="s">
        <v>1048</v>
      </c>
      <c r="E191" s="30" t="s">
        <v>1049</v>
      </c>
      <c r="F191" s="6">
        <v>1115805.26</v>
      </c>
      <c r="G191" s="6">
        <v>905158.75</v>
      </c>
      <c r="H191" s="6">
        <v>724127</v>
      </c>
      <c r="I191" s="7">
        <v>0.8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8"/>
      <c r="V191" s="8"/>
      <c r="W191" s="2"/>
      <c r="X191" s="2"/>
      <c r="Y191" s="2">
        <v>60</v>
      </c>
      <c r="Z191" s="6">
        <v>724127</v>
      </c>
    </row>
    <row r="192" spans="1:26" ht="45" customHeight="1" x14ac:dyDescent="0.2">
      <c r="A192" s="10">
        <v>25</v>
      </c>
      <c r="B192" s="15"/>
      <c r="C192" s="28" t="s">
        <v>1081</v>
      </c>
      <c r="D192" s="30" t="s">
        <v>1082</v>
      </c>
      <c r="E192" s="30" t="s">
        <v>1083</v>
      </c>
      <c r="F192" s="6">
        <v>1336928.48</v>
      </c>
      <c r="G192" s="6">
        <v>1086933.72</v>
      </c>
      <c r="H192" s="6">
        <v>869546.98</v>
      </c>
      <c r="I192" s="7">
        <v>0.8</v>
      </c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41"/>
      <c r="V192" s="41"/>
      <c r="W192" s="42"/>
      <c r="X192" s="42"/>
      <c r="Y192" s="42">
        <v>60</v>
      </c>
      <c r="Z192" s="43">
        <v>869546.98</v>
      </c>
    </row>
    <row r="193" spans="1:26" ht="61.5" customHeight="1" x14ac:dyDescent="0.2">
      <c r="A193" s="10">
        <v>26</v>
      </c>
      <c r="B193" s="30"/>
      <c r="C193" s="30" t="s">
        <v>1085</v>
      </c>
      <c r="D193" s="30" t="s">
        <v>1088</v>
      </c>
      <c r="E193" s="30" t="s">
        <v>1091</v>
      </c>
      <c r="F193" s="6">
        <v>825000</v>
      </c>
      <c r="G193" s="6">
        <v>750000</v>
      </c>
      <c r="H193" s="6">
        <v>600000</v>
      </c>
      <c r="I193" s="7">
        <v>0.8</v>
      </c>
      <c r="J193" s="30" t="s">
        <v>25</v>
      </c>
      <c r="K193" s="30" t="s">
        <v>26</v>
      </c>
      <c r="L193" s="30" t="s">
        <v>27</v>
      </c>
      <c r="M193" s="30" t="s">
        <v>27</v>
      </c>
      <c r="N193" s="30" t="s">
        <v>27</v>
      </c>
      <c r="O193" s="30" t="s">
        <v>1093</v>
      </c>
      <c r="P193" s="30" t="s">
        <v>1094</v>
      </c>
      <c r="Q193" s="30">
        <v>60</v>
      </c>
      <c r="R193" s="30"/>
      <c r="S193" s="30">
        <v>605308414</v>
      </c>
      <c r="T193" s="30" t="s">
        <v>887</v>
      </c>
      <c r="U193" s="8">
        <v>42489.447037110629</v>
      </c>
      <c r="V193" s="8">
        <v>42489</v>
      </c>
      <c r="W193" s="2">
        <v>58</v>
      </c>
      <c r="X193" s="2">
        <v>58</v>
      </c>
      <c r="Y193" s="2">
        <v>60</v>
      </c>
      <c r="Z193" s="6">
        <v>600000</v>
      </c>
    </row>
    <row r="194" spans="1:26" ht="57.75" customHeight="1" x14ac:dyDescent="0.2">
      <c r="E194" s="14"/>
      <c r="F194" s="33">
        <f t="shared" ref="F194:G194" si="7">SUM(F168:F193)</f>
        <v>27639599.870000005</v>
      </c>
      <c r="G194" s="33">
        <f t="shared" si="7"/>
        <v>21969319.330000002</v>
      </c>
      <c r="H194" s="33">
        <f>SUM(H168:H193)</f>
        <v>16820678.850000001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2"/>
      <c r="X194" s="31"/>
      <c r="Y194" s="31"/>
      <c r="Z194" s="24">
        <f>SUM(Z168:Z193)</f>
        <v>16674199.66</v>
      </c>
    </row>
    <row r="195" spans="1:26" ht="48.75" customHeight="1" x14ac:dyDescent="0.2">
      <c r="E195" s="27" t="s">
        <v>1058</v>
      </c>
      <c r="F195" s="25">
        <f>F194+F166</f>
        <v>196811062.23999998</v>
      </c>
      <c r="G195" s="25">
        <f>G194+G166</f>
        <v>161064543.32000002</v>
      </c>
      <c r="H195" s="25">
        <f>H194+H166</f>
        <v>121874887.35000002</v>
      </c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3"/>
      <c r="X195" s="22"/>
      <c r="Y195" s="22"/>
      <c r="Z195" s="26">
        <f>Z166+Z194</f>
        <v>121426068.55</v>
      </c>
    </row>
    <row r="197" spans="1:26" ht="224.25" customHeight="1" x14ac:dyDescent="0.2"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</sheetData>
  <mergeCells count="40">
    <mergeCell ref="A160:A161"/>
    <mergeCell ref="H197:Z197"/>
    <mergeCell ref="A128:A130"/>
    <mergeCell ref="A132:A133"/>
    <mergeCell ref="A136:A137"/>
    <mergeCell ref="A139:A140"/>
    <mergeCell ref="A141:A142"/>
    <mergeCell ref="A143:A145"/>
    <mergeCell ref="A167:Z167"/>
    <mergeCell ref="A110:A112"/>
    <mergeCell ref="A119:A120"/>
    <mergeCell ref="A122:A123"/>
    <mergeCell ref="A124:A125"/>
    <mergeCell ref="A150:A153"/>
    <mergeCell ref="A101:A103"/>
    <mergeCell ref="A88:A89"/>
    <mergeCell ref="A108:A109"/>
    <mergeCell ref="A73:A74"/>
    <mergeCell ref="A77:A80"/>
    <mergeCell ref="A85:A87"/>
    <mergeCell ref="A106:A107"/>
    <mergeCell ref="A62:A63"/>
    <mergeCell ref="A65:A66"/>
    <mergeCell ref="A69:A70"/>
    <mergeCell ref="A32:A35"/>
    <mergeCell ref="A45:A46"/>
    <mergeCell ref="A48:A50"/>
    <mergeCell ref="A52:A53"/>
    <mergeCell ref="A54:A55"/>
    <mergeCell ref="A60:A61"/>
    <mergeCell ref="A1:Z1"/>
    <mergeCell ref="A3:Z3"/>
    <mergeCell ref="A41:A42"/>
    <mergeCell ref="A6:A7"/>
    <mergeCell ref="A9:A10"/>
    <mergeCell ref="A11:A12"/>
    <mergeCell ref="A18:A20"/>
    <mergeCell ref="A23:A25"/>
    <mergeCell ref="A27:A28"/>
    <mergeCell ref="A37:A38"/>
  </mergeCells>
  <pageMargins left="0.7" right="0.7" top="0.75" bottom="0.75" header="0.3" footer="0.3"/>
  <pageSetup paperSize="9" scale="5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do uchwały</vt:lpstr>
      <vt:lpstr>'Załacznik do uchwały'!Obszar_wydruku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Stachurska, Mariola</dc:creator>
  <cp:lastModifiedBy>Słupecki, Michał</cp:lastModifiedBy>
  <cp:lastPrinted>2019-03-29T08:20:35Z</cp:lastPrinted>
  <dcterms:created xsi:type="dcterms:W3CDTF">2016-08-24T13:10:14Z</dcterms:created>
  <dcterms:modified xsi:type="dcterms:W3CDTF">2019-04-19T07:48:40Z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2016-08-24T13:44:44Z</dcterms:created>
  <cp:revision>0</cp:revision>
</cp:coreProperties>
</file>