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bookViews>
  <sheets>
    <sheet name="Oceniający 1" sheetId="17" r:id="rId1"/>
    <sheet name="Oceniający 2" sheetId="37"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Wnioskodawcy'!$A$1:$J$116</definedName>
    <definedName name="_xlnm.Print_Area" localSheetId="2">'Karta wynikowa'!$A$1:$J$38</definedName>
    <definedName name="_xlnm.Print_Area" localSheetId="0">'Oceniający 1'!$A$1:$J$90</definedName>
    <definedName name="_xlnm.Print_Area" localSheetId="1">'Oceniający 2'!$A$1:$J$90</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25725"/>
</workbook>
</file>

<file path=xl/calcChain.xml><?xml version="1.0" encoding="utf-8"?>
<calcChain xmlns="http://schemas.openxmlformats.org/spreadsheetml/2006/main">
  <c r="D3" i="36"/>
  <c r="D5"/>
  <c r="D6" l="1"/>
  <c r="D7" i="16"/>
  <c r="E26"/>
  <c r="E25"/>
  <c r="C70" i="37"/>
  <c r="C79" s="1"/>
  <c r="B70"/>
  <c r="B79" s="1"/>
  <c r="F68"/>
  <c r="H67"/>
  <c r="H66"/>
  <c r="H65"/>
  <c r="H64"/>
  <c r="H63"/>
  <c r="H62"/>
  <c r="H61"/>
  <c r="H60"/>
  <c r="H68" s="1"/>
  <c r="H26" i="16" s="1"/>
  <c r="C54" i="37"/>
  <c r="B54"/>
  <c r="C47"/>
  <c r="B47"/>
  <c r="C30"/>
  <c r="C14"/>
  <c r="B14"/>
  <c r="H66" i="17"/>
  <c r="H65"/>
  <c r="H64"/>
  <c r="H60"/>
  <c r="B70" i="36"/>
  <c r="B78" s="1"/>
  <c r="B90" s="1"/>
  <c r="F68"/>
  <c r="B54"/>
  <c r="B47"/>
  <c r="B14"/>
  <c r="J13"/>
  <c r="C13"/>
  <c r="C14" s="1"/>
  <c r="D12"/>
  <c r="D11"/>
  <c r="D10"/>
  <c r="D9"/>
  <c r="D8"/>
  <c r="D7"/>
  <c r="D31" i="16"/>
  <c r="H67" i="17"/>
  <c r="C30"/>
  <c r="C30" i="36" l="1"/>
  <c r="C47"/>
  <c r="C54"/>
  <c r="C70"/>
  <c r="C78" s="1"/>
  <c r="C90" s="1"/>
  <c r="C2" i="16" l="1"/>
  <c r="B2"/>
  <c r="F31" l="1"/>
  <c r="D13"/>
  <c r="D12"/>
  <c r="D11"/>
  <c r="D10"/>
  <c r="D9"/>
  <c r="D8"/>
  <c r="D6" l="1"/>
  <c r="D5"/>
  <c r="D4"/>
  <c r="C70" i="17"/>
  <c r="C79" s="1"/>
  <c r="B70"/>
  <c r="B79" s="1"/>
  <c r="F68"/>
  <c r="H63"/>
  <c r="H62"/>
  <c r="H61"/>
  <c r="C54"/>
  <c r="B54"/>
  <c r="C47"/>
  <c r="B47"/>
  <c r="C14"/>
  <c r="B14"/>
  <c r="H68" l="1"/>
  <c r="H25" i="16" s="1"/>
  <c r="H28" s="1"/>
  <c r="H29" s="1"/>
  <c r="G100" i="36" s="1"/>
</calcChain>
</file>

<file path=xl/sharedStrings.xml><?xml version="1.0" encoding="utf-8"?>
<sst xmlns="http://schemas.openxmlformats.org/spreadsheetml/2006/main" count="486" uniqueCount="142">
  <si>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</si>
  <si>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</si>
  <si>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</si>
  <si>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</si>
  <si>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</si>
  <si>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</si>
  <si>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</si>
  <si>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</si>
  <si>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</si>
  <si>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</si>
  <si>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</si>
  <si>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</si>
  <si>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</si>
  <si>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</si>
  <si>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</si>
  <si>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</si>
  <si>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</si>
  <si>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</si>
  <si>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</si>
  <si>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</si>
  <si>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</si>
  <si>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</si>
  <si>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</si>
  <si>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</si>
  <si>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</si>
  <si>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</si>
  <si>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</si>
  <si>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</si>
  <si>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</si>
  <si>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</si>
  <si>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</si>
  <si>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</si>
  <si>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</si>
  <si>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</si>
  <si>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</si>
  <si>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</si>
  <si>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</si>
  <si>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</si>
  <si>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</si>
  <si>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</si>
  <si>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</si>
  <si>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</si>
  <si>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</si>
  <si>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</si>
  <si>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</si>
  <si>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</si>
  <si>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</si>
  <si>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</si>
  <si>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</si>
  <si>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</si>
  <si>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</si>
  <si>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</si>
  <si>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</si>
  <si>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</si>
  <si>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</si>
  <si>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</si>
  <si>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</si>
  <si>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</si>
  <si>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</si>
  <si>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</si>
  <si>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</si>
  <si>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</si>
  <si>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</si>
  <si>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</si>
  <si>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</si>
  <si>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</si>
  <si>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</si>
  <si>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</si>
  <si>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</si>
  <si>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</si>
  <si>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</si>
  <si>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</si>
  <si>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</si>
  <si>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</si>
  <si>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</si>
  <si>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</si>
  <si>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</si>
  <si>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</si>
  <si>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</si>
  <si>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</si>
  <si>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</si>
  <si>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</si>
  <si>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</si>
  <si>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</si>
  <si>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</si>
  <si>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</si>
  <si>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</si>
  <si>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</si>
  <si>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</si>
  <si>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</si>
  <si>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0-4</t>
  </si>
  <si>
    <t>3 EFEKTYWNA I ZIELONA ENERGIA</t>
  </si>
  <si>
    <t>Efektywność dofinansowania projektu</t>
  </si>
  <si>
    <t>Efekt ekologiczny</t>
  </si>
  <si>
    <t>0-1</t>
  </si>
  <si>
    <t>0-2</t>
  </si>
  <si>
    <t>Rewitalizacyjny charakter projektu</t>
  </si>
  <si>
    <t>WYNIK OCENY MERYTORYCZNEJ
WNIOSKU O DOFINANSOWANIE PROJEKTU W RAMACH RPOWŚ 2014-2020</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</si>
  <si>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</si>
  <si>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 xml:space="preserve">3.4 Strategia niskoemisyjna, wsparcie zrównoważonej multimodalnej mobilności miejskiej </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</si>
  <si>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</si>
  <si>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</si>
  <si>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</si>
  <si>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</si>
  <si>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</si>
  <si>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</si>
  <si>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</si>
  <si>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</si>
  <si>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</si>
  <si>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</si>
  <si>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</si>
  <si>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</si>
  <si>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</si>
  <si>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 </t>
  </si>
  <si>
    <t xml:space="preserve">Adekwatność rodzaju wskaźników do typu projektu i realność ich wartości docelowych </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</si>
  <si>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</si>
  <si>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</si>
  <si>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W kryterium tym badana będzie w szczególności prawidłowość przeprowadzenia procedury OOŚ zgodnie 
z obowiązującymi przepisami prawa w tym zakresie (tj. m.in. Ustawą OOŚ, Ustawą Prawo ochrony środowiska, Ustawą Prawo wodne, Rozporządzeniem OOŚ).</t>
  </si>
  <si>
    <t>Modernizacja oświetlenia ulicznego na energooszczędne</t>
  </si>
  <si>
    <t xml:space="preserve">Zgodność z Planem Gospodarki Niskoemisyjnej dla danego obszaru </t>
  </si>
  <si>
    <t xml:space="preserve">Przy ocenie kryterium sprawdzane będzie czy projekt wynika i czy jest zgodny z Planem Gospodarki Niskoemisyjnej dla danego obszaru. </t>
  </si>
  <si>
    <t xml:space="preserve">Zdolność do adaptacji do zmian klimatu i reagowania na ryzyko powodziowe (jeśli dotyczy)
</t>
  </si>
  <si>
    <t xml:space="preserve">Kryterium mierzone będzie ilorazem wartości dofinansowania oraz zainstalowanej mocy (W) 
w modernizowanym systemie oświetlenia.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 
</t>
  </si>
  <si>
    <t>Kryterium mierzone ilorazem wartości dofinansowania oraz redukcji emisji CO2 (przedstawionej 
w dokumentacji aplikacyjnej i obliczonej z uwzględnieniem założeń zawartych w Programie Gospodarki Niskoemisyjnej). Największą liczbę punktów otrzymają projekty, które wykażą się najmniejszą wartością tego wskaźnika (tzn. że jak najniższym kosztem środków unijnych zostanie osiągnięty jak największy efekt ekologiczny). Liczba punktów będzie zależna od osiągnięć wszystkich projektów w danym konkursie. Punktacja w ramach kryterium będzie przyznawana wg następujących zasad:  nr rankingowy każdego projektu na liście ułożonej według wielkości wskaźnika (od najmniejszej do największej wartości)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</si>
  <si>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Efektywność energetyczna</t>
  </si>
  <si>
    <t>W ramach kryterium ocenie podlegać będzie wyrażone w % zmniejszenie w wyniku realizacji projektu zużycia energii elektrycznej w odniesieniu do stanu istniejącego/wyjściowego. Kryterium ma na celu premiowanie inwestycji, które w największym stopniu wpływają na ograniczenie zużycia energii elektrycznej. Sposób przyznawania punktów:
0 p. – zmniejszenie zużycia energii elektrycznej poniżej 20%;
1 p. – zmniejszenie zużycia energii elektrycznej od 20 do 30%;
2 p. – zmniejszenie zużycia energii elektrycznej od powyżej 30 do 40%;
3 p. – zmniejszenie zużycia energii elektrycznej od powyżej 40 do 50%;
4 p. – zmniejszenie zużycia energii elektrycznej powyżej 50%.</t>
  </si>
  <si>
    <t>Stopień ograniczenia emisji CO2</t>
  </si>
  <si>
    <t>Najwyższą liczbę punków otrzymają projekty, które wykażą się największą redukcją gazów cieplarnianych  (w %) mierzonych ekwiwalentem CO2 w stosunku do stanu istniejącego/wyjściowego. Punktacja w ramach kryterium będzie przyznawana wg następujących zasad: 
nr rankingowy każdego projektu na liście ułożonej według największej wartości danych dot. redukcji CO2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</si>
  <si>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1--4</t>
  </si>
  <si>
    <t>Wykorzystanie odnawialnych źródeł energii (OZE)</t>
  </si>
  <si>
    <t>0-3</t>
  </si>
  <si>
    <t>Kryterium promować będzie projekty uwzględniające wykorzystanie/zastosowanie OZE w modernizowanych systemach oświetleniowych. Sposób przyznawania punktów:
0 p. – w projekcie nie zastosowano OZE;
1 p. – do 25% punktów oświetleniowych zasilanych będzie energią pochodzącą z OZE;
2 p. – powyżej 25% do 50% punktów oświetleniowych zasilanych będzie energią pochodzącą z OZE;
3 p. – powyżej 50% punktów oświetleniowych zasilanych będzie energią pochodzącą z OZE</t>
  </si>
  <si>
    <t xml:space="preserve">Wdrożenie  w projekcie inteligentnych systemów zarządzania w oparciu o technologie TIK  </t>
  </si>
  <si>
    <t>Kryterium promować będzie projekty uwzględniające wdrożenie  w projekcie inteligentnych systemów zarządzania energią  w oparciu o technologie TIK.
0 p. - projekt nie przewiduje wdrożeń w oparciu o technologię TIK; 
1 p. - projekt przewiduje wdrożenia w oparciu o technologię TIK</t>
  </si>
  <si>
    <t>Komplementarność projektu z innymi projektami</t>
  </si>
  <si>
    <t>W ocenie kryterium pod uwagę brany będzie stopień komplementarności projektu z innymi projektami. Punkty przyznawane będą w następujący sposób:
2 p. – wnioskodawca wykazał komplementarność projektu ze zrealizowanymi, realizowanymi lub zaplanowanymi do realizacji projektami z zakresu strategii niskoemisyjnej lub zrównoważonej mobilności miejskiej;
1 p. – wnioskodawca wykazał bezpośrednią komplementarność projektu ze zrealizowanymi, realizowanymi lub zaplanowanymi do realizacji projektami innymi niż wymienione powyżej;
0 p. – wnioskodawca nie wykazał komplementarności z innymi projektami</t>
  </si>
  <si>
    <t xml:space="preserve">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</si>
  <si>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</si>
  <si>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</si>
  <si>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</si>
  <si>
    <t xml:space="preserve">KRYTERIUM ROZSTZRYGAJĄCE NR 1. Efektywność dofinansowania projektu (kryterium punktowe nr 1).
KRYTERIUM ROZSTZRYGAJĄCE NR 2. Efekt ekologiczny (kryterium punktowe nr 2).
KRYTERIUM ROZSTZRYGAJĄCE NR 3. Efektywność energetyczna (kryterium punktowe nr 3)
</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</si>
  <si>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w studium wykonalności lub w decyzji środowiskowej stwierdzono brak konieczności stosowania tego typu rozwiązań lub uzasadniono, że projekt nie dotyczy powyższych kwestii wówczas uznaje się kryterium za spełnione.</t>
  </si>
</sst>
</file>

<file path=xl/styles.xml><?xml version="1.0" encoding="utf-8"?>
<styleSheet xmlns="http://schemas.openxmlformats.org/spreadsheetml/2006/main">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57">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8" fillId="24" borderId="40"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5" fillId="0" borderId="51" xfId="0" applyFont="1" applyBorder="1" applyAlignment="1">
      <alignment horizontal="left" vertical="center" wrapText="1"/>
    </xf>
    <xf numFmtId="0" fontId="45" fillId="0" borderId="52" xfId="0" applyFont="1" applyBorder="1" applyAlignment="1">
      <alignment horizontal="left" vertical="center" wrapText="1"/>
    </xf>
    <xf numFmtId="0" fontId="45" fillId="0" borderId="81" xfId="0" applyFont="1" applyBorder="1" applyAlignment="1">
      <alignment horizontal="left" vertical="center" wrapText="1"/>
    </xf>
    <xf numFmtId="0" fontId="47" fillId="0" borderId="51" xfId="0" applyFont="1" applyBorder="1" applyAlignment="1">
      <alignment horizontal="left" vertical="center" wrapText="1"/>
    </xf>
    <xf numFmtId="0" fontId="47" fillId="0" borderId="81" xfId="0" applyFont="1" applyBorder="1" applyAlignment="1">
      <alignment horizontal="left"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47" fillId="28" borderId="19"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4"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5" xfId="0" applyFont="1" applyBorder="1" applyAlignment="1">
      <alignment horizontal="center" wrapText="1"/>
    </xf>
    <xf numFmtId="0" fontId="48" fillId="0" borderId="47"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8" fillId="24" borderId="83" xfId="0" applyFont="1" applyFill="1" applyBorder="1" applyAlignment="1">
      <alignment horizontal="center"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48</xdr:row>
      <xdr:rowOff>319806</xdr:rowOff>
    </xdr:from>
    <xdr:to>
      <xdr:col>9</xdr:col>
      <xdr:colOff>1352550</xdr:colOff>
      <xdr:row>50</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48</xdr:row>
      <xdr:rowOff>319806</xdr:rowOff>
    </xdr:from>
    <xdr:to>
      <xdr:col>9</xdr:col>
      <xdr:colOff>1352550</xdr:colOff>
      <xdr:row>50</xdr:row>
      <xdr:rowOff>3786939</xdr:rowOff>
    </xdr:to>
    <xdr:sp macro="" textlink="">
      <xdr:nvSpPr>
        <xdr:cNvPr id="2" name="pole tekstowe 1"/>
        <xdr:cNvSpPr txBox="1"/>
      </xdr:nvSpPr>
      <xdr:spPr>
        <a:xfrm>
          <a:off x="1126927" y="5496473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xdr:cNvSpPr txBox="1"/>
      </xdr:nvSpPr>
      <xdr:spPr>
        <a:xfrm>
          <a:off x="1133167" y="9385371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48</xdr:row>
      <xdr:rowOff>319806</xdr:rowOff>
    </xdr:from>
    <xdr:to>
      <xdr:col>9</xdr:col>
      <xdr:colOff>1352550</xdr:colOff>
      <xdr:row>50</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90"/>
  <sheetViews>
    <sheetView tabSelected="1" view="pageBreakPreview" zoomScale="40" zoomScaleNormal="100" zoomScaleSheetLayoutView="40" zoomScalePageLayoutView="42" workbookViewId="0">
      <selection activeCell="C14" sqref="C14"/>
    </sheetView>
  </sheetViews>
  <sheetFormatPr defaultRowHeight="26.25"/>
  <cols>
    <col min="1" max="1" width="14" style="20" customWidth="1"/>
    <col min="2" max="2" width="62.710937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3" t="s">
        <v>42</v>
      </c>
      <c r="B2" s="303"/>
      <c r="C2" s="303"/>
      <c r="D2" s="303"/>
      <c r="E2" s="303"/>
      <c r="F2" s="303"/>
      <c r="G2" s="303"/>
      <c r="H2" s="303"/>
      <c r="I2" s="303"/>
      <c r="J2" s="303"/>
    </row>
    <row r="3" spans="1:11" s="35" customFormat="1" ht="173.25" customHeight="1">
      <c r="A3" s="16"/>
      <c r="B3" s="304" t="s">
        <v>43</v>
      </c>
      <c r="C3" s="304"/>
      <c r="D3" s="304" t="s">
        <v>98</v>
      </c>
      <c r="E3" s="304"/>
      <c r="F3" s="304"/>
      <c r="G3" s="304"/>
      <c r="H3" s="304"/>
      <c r="I3" s="304"/>
      <c r="J3" s="304"/>
    </row>
    <row r="4" spans="1:11" s="35" customFormat="1" ht="70.5" customHeight="1">
      <c r="A4" s="12"/>
      <c r="B4" s="305" t="s">
        <v>29</v>
      </c>
      <c r="C4" s="305"/>
      <c r="D4" s="306" t="s">
        <v>91</v>
      </c>
      <c r="E4" s="306"/>
      <c r="F4" s="306"/>
      <c r="G4" s="306"/>
      <c r="H4" s="306"/>
      <c r="I4" s="306"/>
      <c r="J4" s="306"/>
    </row>
    <row r="5" spans="1:11" s="35" customFormat="1" ht="81.75" customHeight="1">
      <c r="A5" s="12"/>
      <c r="B5" s="305" t="s">
        <v>30</v>
      </c>
      <c r="C5" s="305"/>
      <c r="D5" s="307" t="s">
        <v>99</v>
      </c>
      <c r="E5" s="307"/>
      <c r="F5" s="307"/>
      <c r="G5" s="307"/>
      <c r="H5" s="307"/>
      <c r="I5" s="307"/>
      <c r="J5" s="307"/>
    </row>
    <row r="6" spans="1:11" s="35" customFormat="1" ht="78.75" customHeight="1">
      <c r="A6" s="12"/>
      <c r="B6" s="307" t="s">
        <v>32</v>
      </c>
      <c r="C6" s="307"/>
      <c r="D6" s="311" t="s">
        <v>118</v>
      </c>
      <c r="E6" s="311"/>
      <c r="F6" s="311"/>
      <c r="G6" s="311"/>
      <c r="H6" s="311"/>
      <c r="I6" s="311"/>
      <c r="J6" s="311"/>
    </row>
    <row r="7" spans="1:11" s="35" customFormat="1" ht="84" customHeight="1">
      <c r="A7" s="19"/>
      <c r="B7" s="312" t="s">
        <v>44</v>
      </c>
      <c r="C7" s="312"/>
      <c r="D7" s="259"/>
      <c r="E7" s="259"/>
      <c r="F7" s="259"/>
      <c r="G7" s="259"/>
      <c r="H7" s="259"/>
      <c r="I7" s="259"/>
      <c r="J7" s="259"/>
      <c r="K7" s="2"/>
    </row>
    <row r="8" spans="1:11" s="2" customFormat="1" ht="87" customHeight="1">
      <c r="A8" s="19"/>
      <c r="B8" s="312" t="s">
        <v>23</v>
      </c>
      <c r="C8" s="312"/>
      <c r="D8" s="313"/>
      <c r="E8" s="313"/>
      <c r="F8" s="313"/>
      <c r="G8" s="313"/>
      <c r="H8" s="313"/>
      <c r="I8" s="313"/>
      <c r="J8" s="314"/>
    </row>
    <row r="9" spans="1:11" ht="80.25" customHeight="1">
      <c r="B9" s="23" t="s">
        <v>1</v>
      </c>
      <c r="C9" s="24"/>
      <c r="D9" s="308"/>
      <c r="E9" s="308"/>
      <c r="F9" s="24"/>
      <c r="G9" s="25"/>
      <c r="H9" s="25"/>
      <c r="I9" s="25"/>
      <c r="J9" s="26"/>
    </row>
    <row r="10" spans="1:11" ht="97.5" customHeight="1">
      <c r="B10" s="23" t="s">
        <v>45</v>
      </c>
      <c r="C10" s="24"/>
      <c r="D10" s="308"/>
      <c r="E10" s="308"/>
      <c r="F10" s="25"/>
      <c r="G10" s="25"/>
      <c r="H10" s="25"/>
      <c r="I10" s="25"/>
      <c r="J10" s="26"/>
    </row>
    <row r="11" spans="1:11" ht="102" customHeight="1">
      <c r="B11" s="23" t="s">
        <v>80</v>
      </c>
      <c r="C11" s="27"/>
      <c r="D11" s="308"/>
      <c r="E11" s="308"/>
      <c r="F11" s="28"/>
      <c r="G11" s="29"/>
      <c r="H11" s="30"/>
      <c r="I11" s="31"/>
      <c r="J11" s="26"/>
    </row>
    <row r="12" spans="1:11" ht="102" customHeight="1">
      <c r="B12" s="23"/>
      <c r="C12" s="23" t="s">
        <v>79</v>
      </c>
      <c r="D12" s="308"/>
      <c r="E12" s="308"/>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9"/>
      <c r="E14" s="310"/>
      <c r="F14" s="43"/>
      <c r="G14" s="44"/>
      <c r="H14" s="44"/>
      <c r="I14" s="44"/>
      <c r="J14" s="44"/>
    </row>
    <row r="15" spans="1:11" s="2" customFormat="1" ht="38.25" customHeight="1">
      <c r="A15" s="258" t="s">
        <v>48</v>
      </c>
      <c r="B15" s="258"/>
      <c r="C15" s="258"/>
      <c r="D15" s="258"/>
      <c r="E15" s="258"/>
      <c r="F15" s="258"/>
      <c r="G15" s="258"/>
      <c r="H15" s="258"/>
      <c r="I15" s="258"/>
      <c r="J15" s="258"/>
    </row>
    <row r="16" spans="1:11" s="2" customFormat="1" ht="27.75" customHeight="1">
      <c r="A16" s="45"/>
      <c r="B16" s="117"/>
      <c r="C16" s="117"/>
      <c r="D16" s="117"/>
      <c r="E16" s="117"/>
      <c r="F16" s="117"/>
      <c r="G16" s="117"/>
      <c r="H16" s="117"/>
      <c r="I16" s="117"/>
      <c r="J16" s="117"/>
    </row>
    <row r="17" spans="1:12" s="2" customFormat="1" ht="36.75" customHeight="1">
      <c r="A17" s="45"/>
      <c r="B17" s="258" t="s">
        <v>39</v>
      </c>
      <c r="C17" s="258"/>
      <c r="D17" s="258"/>
      <c r="E17" s="258"/>
      <c r="F17" s="258"/>
      <c r="G17" s="258"/>
      <c r="H17" s="258"/>
      <c r="I17" s="258"/>
      <c r="J17" s="258"/>
    </row>
    <row r="18" spans="1:12" s="2" customFormat="1" ht="53.25" customHeight="1" thickBot="1">
      <c r="A18" s="259" t="s">
        <v>38</v>
      </c>
      <c r="B18" s="259"/>
      <c r="C18" s="259"/>
      <c r="D18" s="259"/>
      <c r="E18" s="259"/>
      <c r="F18" s="259"/>
      <c r="G18" s="259"/>
      <c r="H18" s="259"/>
      <c r="I18" s="259"/>
      <c r="J18" s="259"/>
    </row>
    <row r="19" spans="1:12" s="18" customFormat="1" ht="66.75" customHeight="1" thickTop="1" thickBot="1">
      <c r="A19" s="139" t="s">
        <v>10</v>
      </c>
      <c r="B19" s="140" t="s">
        <v>35</v>
      </c>
      <c r="C19" s="141"/>
      <c r="D19" s="260" t="s">
        <v>36</v>
      </c>
      <c r="E19" s="261"/>
      <c r="F19" s="261"/>
      <c r="G19" s="262"/>
      <c r="H19" s="142" t="s">
        <v>2</v>
      </c>
      <c r="I19" s="142" t="s">
        <v>3</v>
      </c>
      <c r="J19" s="143" t="s">
        <v>4</v>
      </c>
      <c r="K19" s="55"/>
      <c r="L19" s="55"/>
    </row>
    <row r="20" spans="1:12" ht="78" customHeight="1" thickTop="1">
      <c r="A20" s="108">
        <v>1</v>
      </c>
      <c r="B20" s="263" t="s">
        <v>100</v>
      </c>
      <c r="C20" s="264"/>
      <c r="D20" s="265" t="s">
        <v>104</v>
      </c>
      <c r="E20" s="266"/>
      <c r="F20" s="266"/>
      <c r="G20" s="267"/>
      <c r="H20" s="137"/>
      <c r="I20" s="137"/>
      <c r="J20" s="138"/>
    </row>
    <row r="21" spans="1:12" ht="312.75" customHeight="1">
      <c r="A21" s="46">
        <v>2</v>
      </c>
      <c r="B21" s="319" t="s">
        <v>101</v>
      </c>
      <c r="C21" s="240"/>
      <c r="D21" s="320" t="s">
        <v>107</v>
      </c>
      <c r="E21" s="282"/>
      <c r="F21" s="282"/>
      <c r="G21" s="283"/>
      <c r="H21" s="47"/>
      <c r="I21" s="47"/>
      <c r="J21" s="48"/>
    </row>
    <row r="22" spans="1:12" ht="64.5" customHeight="1">
      <c r="A22" s="46">
        <v>3</v>
      </c>
      <c r="B22" s="280" t="s">
        <v>102</v>
      </c>
      <c r="C22" s="240"/>
      <c r="D22" s="281" t="s">
        <v>103</v>
      </c>
      <c r="E22" s="282"/>
      <c r="F22" s="282"/>
      <c r="G22" s="283"/>
      <c r="H22" s="47"/>
      <c r="I22" s="47"/>
      <c r="J22" s="48"/>
    </row>
    <row r="23" spans="1:12" ht="243.75" customHeight="1">
      <c r="A23" s="46">
        <v>4</v>
      </c>
      <c r="B23" s="280" t="s">
        <v>105</v>
      </c>
      <c r="C23" s="240"/>
      <c r="D23" s="281" t="s">
        <v>106</v>
      </c>
      <c r="E23" s="282"/>
      <c r="F23" s="282"/>
      <c r="G23" s="283"/>
      <c r="H23" s="47"/>
      <c r="I23" s="47"/>
      <c r="J23" s="48"/>
    </row>
    <row r="24" spans="1:12" ht="303" customHeight="1">
      <c r="A24" s="46">
        <v>5</v>
      </c>
      <c r="B24" s="280" t="s">
        <v>108</v>
      </c>
      <c r="C24" s="240"/>
      <c r="D24" s="281" t="s">
        <v>109</v>
      </c>
      <c r="E24" s="282"/>
      <c r="F24" s="282"/>
      <c r="G24" s="283"/>
      <c r="H24" s="47"/>
      <c r="I24" s="47"/>
      <c r="J24" s="48"/>
    </row>
    <row r="25" spans="1:12" ht="115.5" customHeight="1">
      <c r="A25" s="46">
        <v>6</v>
      </c>
      <c r="B25" s="280" t="s">
        <v>110</v>
      </c>
      <c r="C25" s="240"/>
      <c r="D25" s="281" t="s">
        <v>111</v>
      </c>
      <c r="E25" s="282"/>
      <c r="F25" s="282"/>
      <c r="G25" s="283"/>
      <c r="H25" s="47"/>
      <c r="I25" s="47"/>
      <c r="J25" s="48"/>
    </row>
    <row r="26" spans="1:12" ht="145.5" customHeight="1">
      <c r="A26" s="46">
        <v>7</v>
      </c>
      <c r="B26" s="280" t="s">
        <v>112</v>
      </c>
      <c r="C26" s="240"/>
      <c r="D26" s="281" t="s">
        <v>113</v>
      </c>
      <c r="E26" s="282"/>
      <c r="F26" s="282"/>
      <c r="G26" s="283"/>
      <c r="H26" s="47"/>
      <c r="I26" s="47"/>
      <c r="J26" s="48"/>
    </row>
    <row r="27" spans="1:12" ht="112.5" customHeight="1">
      <c r="A27" s="46">
        <v>8</v>
      </c>
      <c r="B27" s="280" t="s">
        <v>114</v>
      </c>
      <c r="C27" s="240"/>
      <c r="D27" s="281" t="s">
        <v>116</v>
      </c>
      <c r="E27" s="282"/>
      <c r="F27" s="282"/>
      <c r="G27" s="283"/>
      <c r="H27" s="47"/>
      <c r="I27" s="47"/>
      <c r="J27" s="48"/>
    </row>
    <row r="28" spans="1:12" ht="92.25" customHeight="1" thickBot="1">
      <c r="A28" s="53">
        <v>9</v>
      </c>
      <c r="B28" s="284" t="s">
        <v>115</v>
      </c>
      <c r="C28" s="285"/>
      <c r="D28" s="286" t="s">
        <v>117</v>
      </c>
      <c r="E28" s="287"/>
      <c r="F28" s="287"/>
      <c r="G28" s="288"/>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9" t="s">
        <v>37</v>
      </c>
      <c r="C31" s="290"/>
      <c r="D31" s="290"/>
      <c r="E31" s="290"/>
      <c r="F31" s="290"/>
      <c r="G31" s="290"/>
      <c r="H31" s="290"/>
      <c r="I31" s="290"/>
      <c r="J31" s="291"/>
    </row>
    <row r="32" spans="1:12" ht="36.75" customHeight="1" thickBot="1">
      <c r="A32" s="133"/>
      <c r="B32" s="292" t="s">
        <v>38</v>
      </c>
      <c r="C32" s="293"/>
      <c r="D32" s="293"/>
      <c r="E32" s="293"/>
      <c r="F32" s="293"/>
      <c r="G32" s="293"/>
      <c r="H32" s="293"/>
      <c r="I32" s="293"/>
      <c r="J32" s="294"/>
    </row>
    <row r="33" spans="1:11" s="17" customFormat="1" ht="76.5" customHeight="1" thickTop="1" thickBot="1">
      <c r="A33" s="144" t="s">
        <v>10</v>
      </c>
      <c r="B33" s="268" t="s">
        <v>35</v>
      </c>
      <c r="C33" s="269"/>
      <c r="D33" s="260" t="s">
        <v>36</v>
      </c>
      <c r="E33" s="261"/>
      <c r="F33" s="261"/>
      <c r="G33" s="262"/>
      <c r="H33" s="142" t="s">
        <v>2</v>
      </c>
      <c r="I33" s="142" t="s">
        <v>3</v>
      </c>
      <c r="J33" s="143" t="s">
        <v>4</v>
      </c>
      <c r="K33" s="36"/>
    </row>
    <row r="34" spans="1:11" s="36" customFormat="1" ht="68.25" customHeight="1" thickTop="1">
      <c r="A34" s="203" t="s">
        <v>5</v>
      </c>
      <c r="B34" s="295" t="s">
        <v>119</v>
      </c>
      <c r="C34" s="296"/>
      <c r="D34" s="270" t="s">
        <v>120</v>
      </c>
      <c r="E34" s="271"/>
      <c r="F34" s="271"/>
      <c r="G34" s="272"/>
      <c r="H34" s="201"/>
      <c r="I34" s="201"/>
      <c r="J34" s="202"/>
    </row>
    <row r="35" spans="1:11" s="36" customFormat="1" ht="219.75" customHeight="1" thickBot="1">
      <c r="A35" s="297" t="s">
        <v>6</v>
      </c>
      <c r="B35" s="276" t="s">
        <v>121</v>
      </c>
      <c r="C35" s="277"/>
      <c r="D35" s="273" t="s">
        <v>141</v>
      </c>
      <c r="E35" s="274"/>
      <c r="F35" s="274"/>
      <c r="G35" s="275"/>
      <c r="H35" s="299"/>
      <c r="I35" s="299"/>
      <c r="J35" s="301"/>
    </row>
    <row r="36" spans="1:11" s="36" customFormat="1" ht="233.25" hidden="1" customHeight="1">
      <c r="A36" s="298"/>
      <c r="B36" s="278"/>
      <c r="C36" s="279"/>
      <c r="D36" s="265"/>
      <c r="E36" s="266"/>
      <c r="F36" s="266"/>
      <c r="G36" s="267"/>
      <c r="H36" s="300"/>
      <c r="I36" s="300"/>
      <c r="J36" s="302"/>
    </row>
    <row r="37" spans="1:11" ht="57.75" hidden="1" customHeight="1" thickBot="1">
      <c r="A37" s="49"/>
      <c r="B37" s="50"/>
      <c r="C37" s="50"/>
      <c r="D37" s="50"/>
      <c r="E37" s="50"/>
      <c r="F37" s="50"/>
      <c r="G37" s="50"/>
      <c r="H37" s="51"/>
      <c r="I37" s="51"/>
      <c r="J37" s="145"/>
    </row>
    <row r="38" spans="1:11" ht="30.75" customHeight="1" thickTop="1" thickBot="1">
      <c r="A38" s="225"/>
      <c r="B38" s="232"/>
      <c r="C38" s="232"/>
      <c r="D38" s="232"/>
      <c r="E38" s="232"/>
      <c r="F38" s="232"/>
      <c r="G38" s="232"/>
      <c r="H38" s="233"/>
      <c r="I38" s="233"/>
      <c r="J38" s="233"/>
      <c r="K38" s="2"/>
    </row>
    <row r="39" spans="1:11" ht="39.75" customHeight="1" thickTop="1">
      <c r="A39" s="152" t="s">
        <v>10</v>
      </c>
      <c r="B39" s="322" t="s">
        <v>85</v>
      </c>
      <c r="C39" s="322"/>
      <c r="D39" s="322"/>
      <c r="E39" s="322"/>
      <c r="F39" s="322"/>
      <c r="G39" s="322"/>
      <c r="H39" s="321" t="s">
        <v>17</v>
      </c>
      <c r="I39" s="321"/>
      <c r="J39" s="153" t="s">
        <v>18</v>
      </c>
    </row>
    <row r="40" spans="1:11" ht="57.75" customHeight="1" thickBot="1">
      <c r="A40" s="53" t="s">
        <v>5</v>
      </c>
      <c r="B40" s="323" t="s">
        <v>84</v>
      </c>
      <c r="C40" s="323"/>
      <c r="D40" s="323"/>
      <c r="E40" s="323"/>
      <c r="F40" s="323"/>
      <c r="G40" s="323"/>
      <c r="H40" s="324"/>
      <c r="I40" s="324"/>
      <c r="J40" s="136"/>
    </row>
    <row r="41" spans="1:11" ht="38.25" customHeight="1" thickTop="1" thickBot="1">
      <c r="A41" s="146"/>
      <c r="B41" s="131"/>
      <c r="C41" s="130"/>
      <c r="D41" s="130"/>
      <c r="E41" s="130"/>
      <c r="F41" s="130"/>
      <c r="G41" s="130"/>
      <c r="H41" s="51"/>
      <c r="I41" s="51"/>
      <c r="J41" s="51"/>
    </row>
    <row r="42" spans="1:11" ht="42" customHeight="1" thickTop="1" thickBot="1">
      <c r="A42" s="128" t="s">
        <v>10</v>
      </c>
      <c r="B42" s="328" t="s">
        <v>16</v>
      </c>
      <c r="C42" s="329"/>
      <c r="D42" s="329"/>
      <c r="E42" s="329"/>
      <c r="F42" s="329"/>
      <c r="G42" s="330"/>
      <c r="H42" s="235" t="s">
        <v>17</v>
      </c>
      <c r="I42" s="236"/>
      <c r="J42" s="191" t="s">
        <v>18</v>
      </c>
    </row>
    <row r="43" spans="1:11" ht="48" customHeight="1" thickTop="1">
      <c r="A43" s="132" t="s">
        <v>5</v>
      </c>
      <c r="B43" s="331" t="s">
        <v>40</v>
      </c>
      <c r="C43" s="331"/>
      <c r="D43" s="331"/>
      <c r="E43" s="331"/>
      <c r="F43" s="331"/>
      <c r="G43" s="331"/>
      <c r="H43" s="332"/>
      <c r="I43" s="333"/>
      <c r="J43" s="192"/>
    </row>
    <row r="44" spans="1:11" ht="48" customHeight="1">
      <c r="A44" s="46" t="s">
        <v>6</v>
      </c>
      <c r="B44" s="352" t="s">
        <v>77</v>
      </c>
      <c r="C44" s="352"/>
      <c r="D44" s="352"/>
      <c r="E44" s="352"/>
      <c r="F44" s="352"/>
      <c r="G44" s="352"/>
      <c r="H44" s="353"/>
      <c r="I44" s="353"/>
      <c r="J44" s="188"/>
      <c r="K44" s="2"/>
    </row>
    <row r="45" spans="1:11" ht="48" customHeight="1" thickBot="1">
      <c r="A45" s="53" t="s">
        <v>7</v>
      </c>
      <c r="B45" s="237" t="s">
        <v>78</v>
      </c>
      <c r="C45" s="237"/>
      <c r="D45" s="237"/>
      <c r="E45" s="237"/>
      <c r="F45" s="237"/>
      <c r="G45" s="237"/>
      <c r="H45" s="238"/>
      <c r="I45" s="238"/>
      <c r="J45" s="189"/>
      <c r="K45" s="2"/>
    </row>
    <row r="46" spans="1:11" ht="117" customHeight="1" thickTop="1">
      <c r="A46" s="148"/>
      <c r="B46" s="149" t="s">
        <v>24</v>
      </c>
      <c r="C46" s="150"/>
      <c r="D46" s="151"/>
      <c r="E46" s="151"/>
      <c r="F46" s="315"/>
      <c r="G46" s="316"/>
      <c r="H46" s="317" t="s">
        <v>28</v>
      </c>
      <c r="I46" s="317"/>
      <c r="J46" s="318"/>
    </row>
    <row r="47" spans="1:11" s="35" customFormat="1" ht="69" customHeight="1">
      <c r="A47" s="42"/>
      <c r="B47" s="39" t="str">
        <f>B13</f>
        <v>Numer ewidencyjny wniosku:</v>
      </c>
      <c r="C47" s="125">
        <f>C13</f>
        <v>0</v>
      </c>
      <c r="D47" s="361"/>
      <c r="E47" s="361"/>
      <c r="F47" s="43"/>
      <c r="G47" s="44"/>
      <c r="H47" s="44"/>
      <c r="I47" s="44"/>
      <c r="J47" s="44"/>
    </row>
    <row r="48" spans="1:11" ht="70.5" customHeight="1">
      <c r="A48" s="360" t="s">
        <v>53</v>
      </c>
      <c r="B48" s="360"/>
      <c r="C48" s="360"/>
      <c r="D48" s="360"/>
      <c r="E48" s="360"/>
      <c r="F48" s="360"/>
      <c r="G48" s="360"/>
      <c r="H48" s="360"/>
      <c r="I48" s="360"/>
      <c r="J48" s="360"/>
    </row>
    <row r="49" spans="1:11" ht="408.95" customHeight="1">
      <c r="D49" s="3"/>
    </row>
    <row r="50" spans="1:11" ht="409.5" customHeight="1">
      <c r="D50" s="3"/>
      <c r="F50" s="341"/>
      <c r="G50" s="342"/>
      <c r="H50" s="121"/>
      <c r="I50" s="121"/>
    </row>
    <row r="51" spans="1:11" ht="325.5" customHeight="1">
      <c r="B51" s="22"/>
      <c r="C51" s="22"/>
      <c r="D51" s="56"/>
      <c r="E51" s="22"/>
      <c r="F51" s="119"/>
      <c r="G51" s="120"/>
      <c r="H51" s="120"/>
      <c r="I51" s="120"/>
      <c r="J51" s="26"/>
    </row>
    <row r="52" spans="1:11" s="13" customFormat="1" ht="54.75" customHeight="1">
      <c r="A52" s="20"/>
      <c r="B52" s="37"/>
      <c r="C52" s="343" t="s">
        <v>49</v>
      </c>
      <c r="D52" s="343"/>
      <c r="E52" s="343"/>
      <c r="F52" s="343"/>
      <c r="G52" s="343"/>
      <c r="H52" s="57"/>
      <c r="I52" s="57"/>
      <c r="J52" s="32"/>
    </row>
    <row r="53" spans="1:11" ht="133.5" customHeight="1">
      <c r="B53" s="54" t="s">
        <v>24</v>
      </c>
      <c r="C53" s="118"/>
      <c r="D53" s="56"/>
      <c r="E53" s="22"/>
      <c r="F53" s="344"/>
      <c r="G53" s="345"/>
      <c r="H53" s="318" t="s">
        <v>27</v>
      </c>
      <c r="I53" s="318"/>
      <c r="J53" s="318"/>
      <c r="K53" s="6"/>
    </row>
    <row r="54" spans="1:11" s="35" customFormat="1" ht="81" customHeight="1">
      <c r="A54" s="12"/>
      <c r="B54" s="39" t="str">
        <f>B13</f>
        <v>Numer ewidencyjny wniosku:</v>
      </c>
      <c r="C54" s="154">
        <f>C13</f>
        <v>0</v>
      </c>
      <c r="D54" s="346"/>
      <c r="E54" s="346"/>
      <c r="F54" s="11"/>
    </row>
    <row r="55" spans="1:11" ht="81" customHeight="1">
      <c r="B55" s="58"/>
      <c r="C55" s="347" t="s">
        <v>50</v>
      </c>
      <c r="D55" s="347"/>
      <c r="E55" s="347"/>
      <c r="F55" s="347"/>
      <c r="G55" s="347"/>
      <c r="H55" s="348"/>
      <c r="I55" s="348"/>
      <c r="J55" s="348"/>
    </row>
    <row r="56" spans="1:11" ht="57.75" customHeight="1">
      <c r="B56" s="354" t="s">
        <v>41</v>
      </c>
      <c r="C56" s="354"/>
      <c r="D56" s="354"/>
      <c r="E56" s="354"/>
      <c r="F56" s="354"/>
      <c r="G56" s="354"/>
      <c r="H56" s="354"/>
      <c r="I56" s="354"/>
      <c r="J56" s="354"/>
    </row>
    <row r="57" spans="1:11" ht="54.75" customHeight="1" thickBot="1">
      <c r="B57" s="60"/>
      <c r="C57" s="42"/>
      <c r="D57" s="59"/>
      <c r="E57" s="22"/>
      <c r="F57" s="22"/>
      <c r="G57" s="26"/>
      <c r="H57" s="26"/>
      <c r="I57" s="26"/>
      <c r="J57" s="26"/>
    </row>
    <row r="58" spans="1:11" ht="72.75" customHeight="1" thickTop="1">
      <c r="A58" s="245" t="s">
        <v>10</v>
      </c>
      <c r="B58" s="236" t="s">
        <v>11</v>
      </c>
      <c r="C58" s="236"/>
      <c r="D58" s="334" t="s">
        <v>13</v>
      </c>
      <c r="E58" s="334" t="s">
        <v>12</v>
      </c>
      <c r="F58" s="334" t="s">
        <v>25</v>
      </c>
      <c r="G58" s="336" t="s">
        <v>22</v>
      </c>
      <c r="H58" s="337"/>
      <c r="I58" s="235" t="s">
        <v>34</v>
      </c>
      <c r="J58" s="338"/>
    </row>
    <row r="59" spans="1:11" s="4" customFormat="1" ht="115.5" customHeight="1" thickBot="1">
      <c r="A59" s="246"/>
      <c r="B59" s="247"/>
      <c r="C59" s="247"/>
      <c r="D59" s="335"/>
      <c r="E59" s="335"/>
      <c r="F59" s="335"/>
      <c r="G59" s="61" t="s">
        <v>26</v>
      </c>
      <c r="H59" s="62" t="s">
        <v>19</v>
      </c>
      <c r="I59" s="339"/>
      <c r="J59" s="340"/>
    </row>
    <row r="60" spans="1:11" ht="116.25" customHeight="1" thickTop="1">
      <c r="A60" s="106" t="s">
        <v>5</v>
      </c>
      <c r="B60" s="248" t="s">
        <v>92</v>
      </c>
      <c r="C60" s="249"/>
      <c r="D60" s="63" t="s">
        <v>89</v>
      </c>
      <c r="E60" s="64">
        <v>4</v>
      </c>
      <c r="F60" s="65">
        <v>16</v>
      </c>
      <c r="G60" s="66"/>
      <c r="H60" s="69">
        <f>IF((G60&lt;=4),E60*G60,"bład")</f>
        <v>0</v>
      </c>
      <c r="I60" s="250"/>
      <c r="J60" s="251"/>
    </row>
    <row r="61" spans="1:11" ht="127.5" customHeight="1">
      <c r="A61" s="106" t="s">
        <v>6</v>
      </c>
      <c r="B61" s="252" t="s">
        <v>93</v>
      </c>
      <c r="C61" s="253"/>
      <c r="D61" s="63" t="s">
        <v>89</v>
      </c>
      <c r="E61" s="67">
        <v>4</v>
      </c>
      <c r="F61" s="68">
        <v>16</v>
      </c>
      <c r="G61" s="122"/>
      <c r="H61" s="122">
        <f>IF((G61&lt;=4),E61*G61,"bład")</f>
        <v>0</v>
      </c>
      <c r="I61" s="254"/>
      <c r="J61" s="255"/>
    </row>
    <row r="62" spans="1:11" ht="123.75" customHeight="1">
      <c r="A62" s="106" t="s">
        <v>7</v>
      </c>
      <c r="B62" s="252" t="s">
        <v>124</v>
      </c>
      <c r="C62" s="253"/>
      <c r="D62" s="63" t="s">
        <v>90</v>
      </c>
      <c r="E62" s="67">
        <v>3</v>
      </c>
      <c r="F62" s="68">
        <v>12</v>
      </c>
      <c r="G62" s="122"/>
      <c r="H62" s="122">
        <f>IF((G62&lt;=3),E62*G62,"bład")</f>
        <v>0</v>
      </c>
      <c r="I62" s="256"/>
      <c r="J62" s="257"/>
    </row>
    <row r="63" spans="1:11" ht="82.5" customHeight="1">
      <c r="A63" s="106" t="s">
        <v>8</v>
      </c>
      <c r="B63" s="239" t="s">
        <v>126</v>
      </c>
      <c r="C63" s="240"/>
      <c r="D63" s="63" t="s">
        <v>128</v>
      </c>
      <c r="E63" s="67">
        <v>3</v>
      </c>
      <c r="F63" s="70">
        <v>12</v>
      </c>
      <c r="G63" s="122"/>
      <c r="H63" s="122">
        <f>IF((G63&lt;=4),E63*G63,"bład")</f>
        <v>0</v>
      </c>
      <c r="I63" s="241"/>
      <c r="J63" s="242"/>
    </row>
    <row r="64" spans="1:11" ht="82.5" customHeight="1">
      <c r="A64" s="106" t="s">
        <v>9</v>
      </c>
      <c r="B64" s="239" t="s">
        <v>129</v>
      </c>
      <c r="C64" s="240"/>
      <c r="D64" s="63" t="s">
        <v>130</v>
      </c>
      <c r="E64" s="67">
        <v>2</v>
      </c>
      <c r="F64" s="70">
        <v>6</v>
      </c>
      <c r="G64" s="122"/>
      <c r="H64" s="122">
        <f>IF((G64&lt;=3),E64*G64,"bład")</f>
        <v>0</v>
      </c>
      <c r="I64" s="241"/>
      <c r="J64" s="242"/>
    </row>
    <row r="65" spans="1:11" ht="85.5" customHeight="1">
      <c r="A65" s="106" t="s">
        <v>46</v>
      </c>
      <c r="B65" s="243" t="s">
        <v>132</v>
      </c>
      <c r="C65" s="244"/>
      <c r="D65" s="63" t="s">
        <v>94</v>
      </c>
      <c r="E65" s="67">
        <v>4</v>
      </c>
      <c r="F65" s="68">
        <v>4</v>
      </c>
      <c r="G65" s="127"/>
      <c r="H65" s="122">
        <f>IF((G65&lt;=1),E65*G65,"bład")</f>
        <v>0</v>
      </c>
      <c r="I65" s="241"/>
      <c r="J65" s="242"/>
    </row>
    <row r="66" spans="1:11" ht="85.5" customHeight="1">
      <c r="A66" s="106" t="s">
        <v>47</v>
      </c>
      <c r="B66" s="243" t="s">
        <v>134</v>
      </c>
      <c r="C66" s="244"/>
      <c r="D66" s="63" t="s">
        <v>95</v>
      </c>
      <c r="E66" s="67">
        <v>2</v>
      </c>
      <c r="F66" s="68">
        <v>4</v>
      </c>
      <c r="G66" s="127"/>
      <c r="H66" s="122">
        <f>IF((G66&lt;=4),E66*G66,"bład")</f>
        <v>0</v>
      </c>
      <c r="I66" s="358"/>
      <c r="J66" s="359"/>
      <c r="K66" s="147"/>
    </row>
    <row r="67" spans="1:11" ht="85.5" customHeight="1" thickBot="1">
      <c r="A67" s="106" t="s">
        <v>76</v>
      </c>
      <c r="B67" s="239" t="s">
        <v>96</v>
      </c>
      <c r="C67" s="240"/>
      <c r="D67" s="218" t="s">
        <v>94</v>
      </c>
      <c r="E67" s="219">
        <v>4</v>
      </c>
      <c r="F67" s="220">
        <v>4</v>
      </c>
      <c r="G67" s="221"/>
      <c r="H67" s="127">
        <f t="shared" ref="H67" si="0">IF((G67&lt;=2),E67*G67,"bład")</f>
        <v>0</v>
      </c>
      <c r="I67" s="241"/>
      <c r="J67" s="242"/>
      <c r="K67" s="147"/>
    </row>
    <row r="68" spans="1:11" ht="105" customHeight="1" thickTop="1" thickBot="1">
      <c r="A68" s="107"/>
      <c r="B68" s="362" t="s">
        <v>14</v>
      </c>
      <c r="C68" s="363"/>
      <c r="D68" s="71"/>
      <c r="E68" s="71"/>
      <c r="F68" s="72">
        <f>SUM(F60:F67)</f>
        <v>74</v>
      </c>
      <c r="G68" s="71"/>
      <c r="H68" s="105">
        <f>SUM(H60:H67)</f>
        <v>0</v>
      </c>
      <c r="I68" s="364"/>
      <c r="J68" s="365"/>
    </row>
    <row r="69" spans="1:11" ht="151.5" customHeight="1" thickTop="1">
      <c r="A69" s="49"/>
      <c r="B69" s="54" t="s">
        <v>24</v>
      </c>
      <c r="C69" s="73"/>
      <c r="D69" s="73"/>
      <c r="E69" s="73"/>
      <c r="F69" s="74"/>
      <c r="G69" s="73"/>
      <c r="H69" s="366" t="s">
        <v>27</v>
      </c>
      <c r="I69" s="366"/>
      <c r="J69" s="366"/>
    </row>
    <row r="70" spans="1:11" s="35" customFormat="1" ht="79.5" customHeight="1">
      <c r="A70" s="12"/>
      <c r="B70" s="39" t="str">
        <f>B13</f>
        <v>Numer ewidencyjny wniosku:</v>
      </c>
      <c r="C70" s="125">
        <f>C13</f>
        <v>0</v>
      </c>
      <c r="D70" s="361"/>
      <c r="E70" s="361"/>
      <c r="F70" s="43"/>
      <c r="G70" s="44"/>
      <c r="H70" s="44"/>
      <c r="I70" s="44"/>
      <c r="J70" s="44"/>
      <c r="K70" s="44"/>
    </row>
    <row r="71" spans="1:11" s="114" customFormat="1" ht="85.5" customHeight="1">
      <c r="A71" s="21"/>
      <c r="B71" s="360" t="s">
        <v>33</v>
      </c>
      <c r="C71" s="360"/>
      <c r="D71" s="360"/>
      <c r="E71" s="360"/>
      <c r="F71" s="360"/>
      <c r="G71" s="360"/>
      <c r="H71" s="360"/>
      <c r="I71" s="360"/>
      <c r="J71" s="360"/>
      <c r="K71" s="360"/>
    </row>
    <row r="72" spans="1:11" s="114" customFormat="1" ht="66" customHeight="1">
      <c r="A72" s="21"/>
      <c r="B72" s="9"/>
      <c r="C72" s="7"/>
      <c r="D72" s="7"/>
      <c r="E72" s="8"/>
      <c r="F72" s="8"/>
      <c r="G72" s="8"/>
      <c r="H72" s="8"/>
      <c r="I72" s="8"/>
      <c r="J72" s="8"/>
    </row>
    <row r="73" spans="1:11" s="114" customFormat="1" ht="409.5" customHeight="1">
      <c r="A73" s="20"/>
      <c r="B73" s="5"/>
      <c r="C73" s="5"/>
      <c r="D73" s="5"/>
      <c r="G73"/>
      <c r="H73"/>
      <c r="I73"/>
    </row>
    <row r="74" spans="1:11" ht="359.25" customHeight="1">
      <c r="D74" s="1"/>
    </row>
    <row r="75" spans="1:11" ht="284.25" customHeight="1">
      <c r="D75" s="1"/>
    </row>
    <row r="76" spans="1:11" s="35" customFormat="1" ht="92.25" customHeight="1">
      <c r="A76" s="367" t="s">
        <v>20</v>
      </c>
      <c r="B76" s="368"/>
      <c r="C76" s="75"/>
      <c r="D76" s="118" t="s">
        <v>21</v>
      </c>
      <c r="E76" s="369"/>
      <c r="F76" s="369"/>
      <c r="G76" s="369"/>
      <c r="H76" s="369"/>
      <c r="I76" s="369"/>
      <c r="J76" s="81" t="s">
        <v>31</v>
      </c>
      <c r="K76" s="44"/>
    </row>
    <row r="77" spans="1:11" s="35" customFormat="1" ht="105.75" customHeight="1">
      <c r="A77" s="82" t="s">
        <v>24</v>
      </c>
      <c r="B77" s="76"/>
      <c r="C77" s="83"/>
      <c r="D77" s="118"/>
      <c r="E77" s="118"/>
      <c r="F77" s="118"/>
      <c r="G77" s="118"/>
      <c r="H77" s="118"/>
      <c r="I77" s="118"/>
      <c r="J77" s="84" t="s">
        <v>54</v>
      </c>
      <c r="K77" s="44"/>
    </row>
    <row r="78" spans="1:11" s="35" customFormat="1" ht="105.75" customHeight="1">
      <c r="A78" s="82"/>
      <c r="B78" s="76"/>
      <c r="C78" s="83"/>
      <c r="D78" s="185"/>
      <c r="E78" s="185"/>
      <c r="F78" s="185"/>
      <c r="G78" s="185"/>
      <c r="H78" s="185"/>
      <c r="I78" s="185"/>
      <c r="J78" s="84"/>
      <c r="K78" s="44"/>
    </row>
    <row r="79" spans="1:11" s="35" customFormat="1" ht="46.5" customHeight="1" thickBot="1">
      <c r="A79" s="82"/>
      <c r="B79" s="183" t="str">
        <f>B70</f>
        <v>Numer ewidencyjny wniosku:</v>
      </c>
      <c r="C79" s="83">
        <f>C70</f>
        <v>0</v>
      </c>
      <c r="D79" s="118"/>
      <c r="E79" s="118"/>
      <c r="F79" s="118"/>
      <c r="G79" s="118"/>
      <c r="H79" s="118"/>
      <c r="I79" s="118"/>
      <c r="J79" s="84"/>
      <c r="K79" s="44"/>
    </row>
    <row r="80" spans="1:11" s="35" customFormat="1" ht="74.25" customHeight="1" thickTop="1" thickBot="1">
      <c r="A80" s="355" t="s">
        <v>52</v>
      </c>
      <c r="B80" s="356"/>
      <c r="C80" s="356"/>
      <c r="D80" s="356"/>
      <c r="E80" s="356"/>
      <c r="F80" s="356"/>
      <c r="G80" s="356"/>
      <c r="H80" s="356"/>
      <c r="I80" s="356"/>
      <c r="J80" s="357"/>
    </row>
    <row r="81" spans="1:10" s="10" customFormat="1" ht="78" customHeight="1" thickTop="1">
      <c r="A81" s="52" t="s">
        <v>10</v>
      </c>
      <c r="B81" s="77" t="s">
        <v>83</v>
      </c>
      <c r="C81" s="370" t="s">
        <v>36</v>
      </c>
      <c r="D81" s="371"/>
      <c r="E81" s="371"/>
      <c r="F81" s="371"/>
      <c r="G81" s="371"/>
      <c r="H81" s="371"/>
      <c r="I81" s="371"/>
      <c r="J81" s="372"/>
    </row>
    <row r="82" spans="1:10" s="35" customFormat="1" ht="282" customHeight="1">
      <c r="A82" s="187">
        <v>1</v>
      </c>
      <c r="B82" s="205" t="s">
        <v>92</v>
      </c>
      <c r="C82" s="325" t="s">
        <v>122</v>
      </c>
      <c r="D82" s="326"/>
      <c r="E82" s="326"/>
      <c r="F82" s="326"/>
      <c r="G82" s="326"/>
      <c r="H82" s="326"/>
      <c r="I82" s="326"/>
      <c r="J82" s="327"/>
    </row>
    <row r="83" spans="1:10" s="10" customFormat="1" ht="301.5" customHeight="1">
      <c r="A83" s="207" t="s">
        <v>6</v>
      </c>
      <c r="B83" s="204" t="s">
        <v>93</v>
      </c>
      <c r="C83" s="349" t="s">
        <v>123</v>
      </c>
      <c r="D83" s="350"/>
      <c r="E83" s="350"/>
      <c r="F83" s="350"/>
      <c r="G83" s="350"/>
      <c r="H83" s="350"/>
      <c r="I83" s="350"/>
      <c r="J83" s="351"/>
    </row>
    <row r="84" spans="1:10" s="10" customFormat="1" ht="222" customHeight="1">
      <c r="A84" s="206" t="s">
        <v>7</v>
      </c>
      <c r="B84" s="205" t="s">
        <v>124</v>
      </c>
      <c r="C84" s="349" t="s">
        <v>125</v>
      </c>
      <c r="D84" s="350"/>
      <c r="E84" s="350"/>
      <c r="F84" s="350"/>
      <c r="G84" s="350"/>
      <c r="H84" s="350"/>
      <c r="I84" s="350"/>
      <c r="J84" s="351"/>
    </row>
    <row r="85" spans="1:10" ht="276.75" customHeight="1">
      <c r="A85" s="206" t="s">
        <v>8</v>
      </c>
      <c r="B85" s="205" t="s">
        <v>126</v>
      </c>
      <c r="C85" s="349" t="s">
        <v>127</v>
      </c>
      <c r="D85" s="350"/>
      <c r="E85" s="350"/>
      <c r="F85" s="350"/>
      <c r="G85" s="350"/>
      <c r="H85" s="350"/>
      <c r="I85" s="350"/>
      <c r="J85" s="351"/>
    </row>
    <row r="86" spans="1:10" ht="174" customHeight="1">
      <c r="A86" s="206" t="s">
        <v>9</v>
      </c>
      <c r="B86" s="205" t="s">
        <v>129</v>
      </c>
      <c r="C86" s="325" t="s">
        <v>131</v>
      </c>
      <c r="D86" s="326"/>
      <c r="E86" s="326"/>
      <c r="F86" s="326"/>
      <c r="G86" s="326"/>
      <c r="H86" s="326"/>
      <c r="I86" s="326"/>
      <c r="J86" s="327"/>
    </row>
    <row r="87" spans="1:10" ht="129.75" customHeight="1">
      <c r="A87" s="187" t="s">
        <v>46</v>
      </c>
      <c r="B87" s="222" t="s">
        <v>132</v>
      </c>
      <c r="C87" s="325" t="s">
        <v>133</v>
      </c>
      <c r="D87" s="326"/>
      <c r="E87" s="326"/>
      <c r="F87" s="326"/>
      <c r="G87" s="326"/>
      <c r="H87" s="326"/>
      <c r="I87" s="326"/>
      <c r="J87" s="327"/>
    </row>
    <row r="88" spans="1:10" ht="180.75" customHeight="1">
      <c r="A88" s="206" t="s">
        <v>47</v>
      </c>
      <c r="B88" s="205" t="s">
        <v>134</v>
      </c>
      <c r="C88" s="325" t="s">
        <v>135</v>
      </c>
      <c r="D88" s="326"/>
      <c r="E88" s="326"/>
      <c r="F88" s="326"/>
      <c r="G88" s="326"/>
      <c r="H88" s="326"/>
      <c r="I88" s="326"/>
      <c r="J88" s="327"/>
    </row>
    <row r="89" spans="1:10" ht="120.75" customHeight="1">
      <c r="A89" s="206" t="s">
        <v>76</v>
      </c>
      <c r="B89" s="205" t="s">
        <v>96</v>
      </c>
      <c r="C89" s="325" t="s">
        <v>136</v>
      </c>
      <c r="D89" s="326"/>
      <c r="E89" s="326"/>
      <c r="F89" s="326"/>
      <c r="G89" s="326"/>
      <c r="H89" s="326"/>
      <c r="I89" s="326"/>
      <c r="J89" s="327"/>
    </row>
    <row r="90" spans="1:10" ht="123.75" hidden="1" customHeight="1">
      <c r="A90" s="207"/>
      <c r="B90" s="208"/>
      <c r="C90" s="209"/>
      <c r="D90" s="210"/>
      <c r="E90" s="210"/>
      <c r="F90" s="210"/>
      <c r="G90" s="210"/>
      <c r="H90" s="210"/>
      <c r="I90" s="210"/>
      <c r="J90" s="211"/>
    </row>
  </sheetData>
  <sheetProtection formatCells="0" formatColumns="0" formatRows="0" autoFilter="0"/>
  <protectedRanges>
    <protectedRange sqref="H20:I21" name="Zakres5"/>
    <protectedRange sqref="G60:G67" name="Rozstęp2"/>
    <protectedRange sqref="A14:J14" name="Rozstęp1"/>
    <protectedRange sqref="A71:K79" name="Rozstęp3"/>
    <protectedRange sqref="I60:J67" name="Rozstęp4"/>
    <protectedRange sqref="H20:I21" name="Zakres6"/>
    <protectedRange sqref="H43:J45" name="Zakres7"/>
    <protectedRange sqref="A49:J54" name="Zakres8"/>
    <protectedRange sqref="H23:I32 H37:I41" name="Zakres9"/>
    <protectedRange sqref="A13:J13 A8:J11" name="Rozstęp1_1"/>
    <protectedRange sqref="A12:J12" name="Rozstęp1_1_1"/>
  </protectedRanges>
  <mergeCells count="116">
    <mergeCell ref="C89:J89"/>
    <mergeCell ref="B44:G44"/>
    <mergeCell ref="H44:I44"/>
    <mergeCell ref="B56:J56"/>
    <mergeCell ref="A80:J80"/>
    <mergeCell ref="B66:C66"/>
    <mergeCell ref="I66:J66"/>
    <mergeCell ref="C86:J86"/>
    <mergeCell ref="A48:J48"/>
    <mergeCell ref="D47:E47"/>
    <mergeCell ref="C85:J85"/>
    <mergeCell ref="C82:J82"/>
    <mergeCell ref="B68:C68"/>
    <mergeCell ref="I68:J68"/>
    <mergeCell ref="H69:J69"/>
    <mergeCell ref="D70:E70"/>
    <mergeCell ref="B71:K71"/>
    <mergeCell ref="A76:B76"/>
    <mergeCell ref="E76:I76"/>
    <mergeCell ref="C81:J81"/>
    <mergeCell ref="C83:J83"/>
    <mergeCell ref="H39:I39"/>
    <mergeCell ref="B39:G39"/>
    <mergeCell ref="B40:G40"/>
    <mergeCell ref="H40:I40"/>
    <mergeCell ref="I67:J67"/>
    <mergeCell ref="B67:C67"/>
    <mergeCell ref="C87:J87"/>
    <mergeCell ref="C88:J88"/>
    <mergeCell ref="B42:G42"/>
    <mergeCell ref="B43:G43"/>
    <mergeCell ref="H43:I43"/>
    <mergeCell ref="D58:D59"/>
    <mergeCell ref="E58:E59"/>
    <mergeCell ref="F58:F59"/>
    <mergeCell ref="G58:H58"/>
    <mergeCell ref="I58:J59"/>
    <mergeCell ref="F50:G50"/>
    <mergeCell ref="C52:G52"/>
    <mergeCell ref="F53:G53"/>
    <mergeCell ref="H53:J53"/>
    <mergeCell ref="D54:E54"/>
    <mergeCell ref="C55:G55"/>
    <mergeCell ref="H55:J55"/>
    <mergeCell ref="C84:J84"/>
    <mergeCell ref="D11:E11"/>
    <mergeCell ref="D14:E14"/>
    <mergeCell ref="B6:C6"/>
    <mergeCell ref="D6:J6"/>
    <mergeCell ref="B7:C7"/>
    <mergeCell ref="D7:J7"/>
    <mergeCell ref="B8:C8"/>
    <mergeCell ref="D8:J8"/>
    <mergeCell ref="F46:G46"/>
    <mergeCell ref="H46:J46"/>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A2:J2"/>
    <mergeCell ref="B3:C3"/>
    <mergeCell ref="D3:J3"/>
    <mergeCell ref="B4:C4"/>
    <mergeCell ref="D4:J4"/>
    <mergeCell ref="B5:C5"/>
    <mergeCell ref="D5:J5"/>
    <mergeCell ref="D9:E9"/>
    <mergeCell ref="D10:E10"/>
    <mergeCell ref="B17:J17"/>
    <mergeCell ref="A18:J18"/>
    <mergeCell ref="D19:G19"/>
    <mergeCell ref="B20:C20"/>
    <mergeCell ref="D20:G20"/>
    <mergeCell ref="B33:C33"/>
    <mergeCell ref="D33:G33"/>
    <mergeCell ref="D34:G34"/>
    <mergeCell ref="D35:G36"/>
    <mergeCell ref="B35:C36"/>
    <mergeCell ref="B27:C27"/>
    <mergeCell ref="D27:G27"/>
    <mergeCell ref="B28:C28"/>
    <mergeCell ref="D28:G28"/>
    <mergeCell ref="B31:J31"/>
    <mergeCell ref="B32:J32"/>
    <mergeCell ref="B34:C34"/>
    <mergeCell ref="A35:A36"/>
    <mergeCell ref="H35:H36"/>
    <mergeCell ref="I35:I36"/>
    <mergeCell ref="J35:J36"/>
    <mergeCell ref="H42:I42"/>
    <mergeCell ref="B45:G45"/>
    <mergeCell ref="H45:I45"/>
    <mergeCell ref="B63:C63"/>
    <mergeCell ref="I63:J63"/>
    <mergeCell ref="B64:C64"/>
    <mergeCell ref="I64:J64"/>
    <mergeCell ref="B65:C65"/>
    <mergeCell ref="A58:A59"/>
    <mergeCell ref="B58:C59"/>
    <mergeCell ref="I65:J65"/>
    <mergeCell ref="B60:C60"/>
    <mergeCell ref="I60:J60"/>
    <mergeCell ref="B61:C61"/>
    <mergeCell ref="I61:J61"/>
    <mergeCell ref="B62:C62"/>
    <mergeCell ref="I62:J62"/>
  </mergeCells>
  <printOptions horizontalCentered="1"/>
  <pageMargins left="0" right="0" top="0.51181102362204722" bottom="0.35433070866141736" header="0" footer="0"/>
  <pageSetup paperSize="9" scale="35"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46" max="9" man="1"/>
  </rowBreaks>
  <ignoredErrors>
    <ignoredError sqref="H61:H62" formula="1"/>
  </ignoredErrors>
  <drawing r:id="rId2"/>
  <legacyDrawingHF r:id="rId3"/>
</worksheet>
</file>

<file path=xl/worksheets/sheet2.xml><?xml version="1.0" encoding="utf-8"?>
<worksheet xmlns="http://schemas.openxmlformats.org/spreadsheetml/2006/main" xmlns:r="http://schemas.openxmlformats.org/officeDocument/2006/relationships">
  <dimension ref="A1:L90"/>
  <sheetViews>
    <sheetView view="pageBreakPreview" topLeftCell="A86" zoomScale="42" zoomScaleNormal="100" zoomScaleSheetLayoutView="42" zoomScalePageLayoutView="42" workbookViewId="0">
      <selection activeCell="L35" sqref="L35"/>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3" t="s">
        <v>42</v>
      </c>
      <c r="B2" s="303"/>
      <c r="C2" s="303"/>
      <c r="D2" s="303"/>
      <c r="E2" s="303"/>
      <c r="F2" s="303"/>
      <c r="G2" s="303"/>
      <c r="H2" s="303"/>
      <c r="I2" s="303"/>
      <c r="J2" s="303"/>
    </row>
    <row r="3" spans="1:11" s="35" customFormat="1" ht="173.25" customHeight="1">
      <c r="A3" s="16"/>
      <c r="B3" s="304" t="s">
        <v>43</v>
      </c>
      <c r="C3" s="304"/>
      <c r="D3" s="304" t="s">
        <v>98</v>
      </c>
      <c r="E3" s="304"/>
      <c r="F3" s="304"/>
      <c r="G3" s="304"/>
      <c r="H3" s="304"/>
      <c r="I3" s="304"/>
      <c r="J3" s="304"/>
    </row>
    <row r="4" spans="1:11" s="35" customFormat="1" ht="70.5" customHeight="1">
      <c r="A4" s="12"/>
      <c r="B4" s="305" t="s">
        <v>29</v>
      </c>
      <c r="C4" s="305"/>
      <c r="D4" s="306" t="s">
        <v>91</v>
      </c>
      <c r="E4" s="306"/>
      <c r="F4" s="306"/>
      <c r="G4" s="306"/>
      <c r="H4" s="306"/>
      <c r="I4" s="306"/>
      <c r="J4" s="306"/>
    </row>
    <row r="5" spans="1:11" s="35" customFormat="1" ht="81.75" customHeight="1">
      <c r="A5" s="12"/>
      <c r="B5" s="305" t="s">
        <v>30</v>
      </c>
      <c r="C5" s="305"/>
      <c r="D5" s="307" t="s">
        <v>99</v>
      </c>
      <c r="E5" s="307"/>
      <c r="F5" s="307"/>
      <c r="G5" s="307"/>
      <c r="H5" s="307"/>
      <c r="I5" s="307"/>
      <c r="J5" s="307"/>
    </row>
    <row r="6" spans="1:11" s="35" customFormat="1" ht="78.75" customHeight="1">
      <c r="A6" s="12"/>
      <c r="B6" s="307" t="s">
        <v>32</v>
      </c>
      <c r="C6" s="307"/>
      <c r="D6" s="311" t="s">
        <v>118</v>
      </c>
      <c r="E6" s="311"/>
      <c r="F6" s="311"/>
      <c r="G6" s="311"/>
      <c r="H6" s="311"/>
      <c r="I6" s="311"/>
      <c r="J6" s="311"/>
    </row>
    <row r="7" spans="1:11" s="35" customFormat="1" ht="84" customHeight="1">
      <c r="A7" s="19"/>
      <c r="B7" s="312" t="s">
        <v>44</v>
      </c>
      <c r="C7" s="312"/>
      <c r="D7" s="259"/>
      <c r="E7" s="259"/>
      <c r="F7" s="259"/>
      <c r="G7" s="259"/>
      <c r="H7" s="259"/>
      <c r="I7" s="259"/>
      <c r="J7" s="259"/>
      <c r="K7" s="2"/>
    </row>
    <row r="8" spans="1:11" s="2" customFormat="1" ht="87" customHeight="1">
      <c r="A8" s="19"/>
      <c r="B8" s="312" t="s">
        <v>23</v>
      </c>
      <c r="C8" s="312"/>
      <c r="D8" s="313"/>
      <c r="E8" s="313"/>
      <c r="F8" s="313"/>
      <c r="G8" s="313"/>
      <c r="H8" s="313"/>
      <c r="I8" s="313"/>
      <c r="J8" s="314"/>
    </row>
    <row r="9" spans="1:11" ht="80.25" customHeight="1">
      <c r="B9" s="23" t="s">
        <v>1</v>
      </c>
      <c r="C9" s="24"/>
      <c r="D9" s="308"/>
      <c r="E9" s="308"/>
      <c r="F9" s="24"/>
      <c r="G9" s="25"/>
      <c r="H9" s="25"/>
      <c r="I9" s="25"/>
      <c r="J9" s="26"/>
    </row>
    <row r="10" spans="1:11" ht="97.5" customHeight="1">
      <c r="B10" s="23" t="s">
        <v>45</v>
      </c>
      <c r="C10" s="24"/>
      <c r="D10" s="308"/>
      <c r="E10" s="308"/>
      <c r="F10" s="25"/>
      <c r="G10" s="25"/>
      <c r="H10" s="25"/>
      <c r="I10" s="25"/>
      <c r="J10" s="26"/>
    </row>
    <row r="11" spans="1:11" ht="102" customHeight="1">
      <c r="B11" s="23" t="s">
        <v>80</v>
      </c>
      <c r="C11" s="27"/>
      <c r="D11" s="308"/>
      <c r="E11" s="308"/>
      <c r="F11" s="28"/>
      <c r="G11" s="29"/>
      <c r="H11" s="30"/>
      <c r="I11" s="31"/>
      <c r="J11" s="26"/>
    </row>
    <row r="12" spans="1:11" ht="102" customHeight="1">
      <c r="B12" s="23"/>
      <c r="C12" s="23" t="s">
        <v>79</v>
      </c>
      <c r="D12" s="308"/>
      <c r="E12" s="308"/>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9"/>
      <c r="E14" s="310"/>
      <c r="F14" s="43"/>
      <c r="G14" s="44"/>
      <c r="H14" s="44"/>
      <c r="I14" s="44"/>
      <c r="J14" s="44"/>
    </row>
    <row r="15" spans="1:11" s="2" customFormat="1" ht="38.25" customHeight="1">
      <c r="A15" s="258" t="s">
        <v>48</v>
      </c>
      <c r="B15" s="258"/>
      <c r="C15" s="258"/>
      <c r="D15" s="258"/>
      <c r="E15" s="258"/>
      <c r="F15" s="258"/>
      <c r="G15" s="258"/>
      <c r="H15" s="258"/>
      <c r="I15" s="258"/>
      <c r="J15" s="258"/>
    </row>
    <row r="16" spans="1:11" s="2" customFormat="1" ht="27.75" customHeight="1">
      <c r="A16" s="45"/>
      <c r="B16" s="230"/>
      <c r="C16" s="230"/>
      <c r="D16" s="230"/>
      <c r="E16" s="230"/>
      <c r="F16" s="230"/>
      <c r="G16" s="230"/>
      <c r="H16" s="230"/>
      <c r="I16" s="230"/>
      <c r="J16" s="230"/>
    </row>
    <row r="17" spans="1:12" s="2" customFormat="1" ht="36.75" customHeight="1">
      <c r="A17" s="45"/>
      <c r="B17" s="258" t="s">
        <v>39</v>
      </c>
      <c r="C17" s="258"/>
      <c r="D17" s="258"/>
      <c r="E17" s="258"/>
      <c r="F17" s="258"/>
      <c r="G17" s="258"/>
      <c r="H17" s="258"/>
      <c r="I17" s="258"/>
      <c r="J17" s="258"/>
    </row>
    <row r="18" spans="1:12" s="2" customFormat="1" ht="53.25" customHeight="1" thickBot="1">
      <c r="A18" s="259" t="s">
        <v>38</v>
      </c>
      <c r="B18" s="259"/>
      <c r="C18" s="259"/>
      <c r="D18" s="259"/>
      <c r="E18" s="259"/>
      <c r="F18" s="259"/>
      <c r="G18" s="259"/>
      <c r="H18" s="259"/>
      <c r="I18" s="259"/>
      <c r="J18" s="259"/>
    </row>
    <row r="19" spans="1:12" s="18" customFormat="1" ht="66.75" customHeight="1" thickTop="1" thickBot="1">
      <c r="A19" s="139" t="s">
        <v>10</v>
      </c>
      <c r="B19" s="140" t="s">
        <v>35</v>
      </c>
      <c r="C19" s="141"/>
      <c r="D19" s="260" t="s">
        <v>36</v>
      </c>
      <c r="E19" s="261"/>
      <c r="F19" s="261"/>
      <c r="G19" s="262"/>
      <c r="H19" s="142" t="s">
        <v>2</v>
      </c>
      <c r="I19" s="142" t="s">
        <v>3</v>
      </c>
      <c r="J19" s="143" t="s">
        <v>4</v>
      </c>
      <c r="K19" s="55"/>
      <c r="L19" s="55"/>
    </row>
    <row r="20" spans="1:12" ht="78" customHeight="1" thickTop="1">
      <c r="A20" s="108">
        <v>1</v>
      </c>
      <c r="B20" s="263" t="s">
        <v>100</v>
      </c>
      <c r="C20" s="264"/>
      <c r="D20" s="265" t="s">
        <v>104</v>
      </c>
      <c r="E20" s="266"/>
      <c r="F20" s="266"/>
      <c r="G20" s="267"/>
      <c r="H20" s="137"/>
      <c r="I20" s="137"/>
      <c r="J20" s="138"/>
    </row>
    <row r="21" spans="1:12" ht="312.75" customHeight="1">
      <c r="A21" s="46">
        <v>2</v>
      </c>
      <c r="B21" s="319" t="s">
        <v>101</v>
      </c>
      <c r="C21" s="240"/>
      <c r="D21" s="320" t="s">
        <v>107</v>
      </c>
      <c r="E21" s="282"/>
      <c r="F21" s="282"/>
      <c r="G21" s="283"/>
      <c r="H21" s="129"/>
      <c r="I21" s="129"/>
      <c r="J21" s="48"/>
    </row>
    <row r="22" spans="1:12" ht="64.5" customHeight="1">
      <c r="A22" s="46">
        <v>3</v>
      </c>
      <c r="B22" s="280" t="s">
        <v>102</v>
      </c>
      <c r="C22" s="240"/>
      <c r="D22" s="281" t="s">
        <v>103</v>
      </c>
      <c r="E22" s="282"/>
      <c r="F22" s="282"/>
      <c r="G22" s="283"/>
      <c r="H22" s="129"/>
      <c r="I22" s="129"/>
      <c r="J22" s="48"/>
    </row>
    <row r="23" spans="1:12" ht="243.75" customHeight="1">
      <c r="A23" s="46">
        <v>4</v>
      </c>
      <c r="B23" s="280" t="s">
        <v>105</v>
      </c>
      <c r="C23" s="240"/>
      <c r="D23" s="281" t="s">
        <v>106</v>
      </c>
      <c r="E23" s="282"/>
      <c r="F23" s="282"/>
      <c r="G23" s="283"/>
      <c r="H23" s="129"/>
      <c r="I23" s="129"/>
      <c r="J23" s="48"/>
    </row>
    <row r="24" spans="1:12" ht="303" customHeight="1">
      <c r="A24" s="46">
        <v>5</v>
      </c>
      <c r="B24" s="280" t="s">
        <v>108</v>
      </c>
      <c r="C24" s="240"/>
      <c r="D24" s="281" t="s">
        <v>109</v>
      </c>
      <c r="E24" s="282"/>
      <c r="F24" s="282"/>
      <c r="G24" s="283"/>
      <c r="H24" s="129"/>
      <c r="I24" s="129"/>
      <c r="J24" s="48"/>
    </row>
    <row r="25" spans="1:12" ht="115.5" customHeight="1">
      <c r="A25" s="46">
        <v>6</v>
      </c>
      <c r="B25" s="280" t="s">
        <v>110</v>
      </c>
      <c r="C25" s="240"/>
      <c r="D25" s="281" t="s">
        <v>111</v>
      </c>
      <c r="E25" s="282"/>
      <c r="F25" s="282"/>
      <c r="G25" s="283"/>
      <c r="H25" s="129"/>
      <c r="I25" s="129"/>
      <c r="J25" s="48"/>
    </row>
    <row r="26" spans="1:12" ht="145.5" customHeight="1">
      <c r="A26" s="46">
        <v>7</v>
      </c>
      <c r="B26" s="280" t="s">
        <v>112</v>
      </c>
      <c r="C26" s="240"/>
      <c r="D26" s="281" t="s">
        <v>113</v>
      </c>
      <c r="E26" s="282"/>
      <c r="F26" s="282"/>
      <c r="G26" s="283"/>
      <c r="H26" s="129"/>
      <c r="I26" s="129"/>
      <c r="J26" s="48"/>
    </row>
    <row r="27" spans="1:12" ht="112.5" customHeight="1">
      <c r="A27" s="46">
        <v>8</v>
      </c>
      <c r="B27" s="280" t="s">
        <v>114</v>
      </c>
      <c r="C27" s="240"/>
      <c r="D27" s="281" t="s">
        <v>116</v>
      </c>
      <c r="E27" s="282"/>
      <c r="F27" s="282"/>
      <c r="G27" s="283"/>
      <c r="H27" s="129"/>
      <c r="I27" s="129"/>
      <c r="J27" s="48"/>
    </row>
    <row r="28" spans="1:12" ht="92.25" customHeight="1" thickBot="1">
      <c r="A28" s="53">
        <v>9</v>
      </c>
      <c r="B28" s="284" t="s">
        <v>115</v>
      </c>
      <c r="C28" s="285"/>
      <c r="D28" s="286" t="s">
        <v>117</v>
      </c>
      <c r="E28" s="287"/>
      <c r="F28" s="287"/>
      <c r="G28" s="288"/>
      <c r="H28" s="231"/>
      <c r="I28" s="231"/>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9" t="s">
        <v>37</v>
      </c>
      <c r="C31" s="290"/>
      <c r="D31" s="290"/>
      <c r="E31" s="290"/>
      <c r="F31" s="290"/>
      <c r="G31" s="290"/>
      <c r="H31" s="290"/>
      <c r="I31" s="290"/>
      <c r="J31" s="291"/>
    </row>
    <row r="32" spans="1:12" ht="36.75" customHeight="1" thickBot="1">
      <c r="A32" s="133"/>
      <c r="B32" s="292" t="s">
        <v>38</v>
      </c>
      <c r="C32" s="293"/>
      <c r="D32" s="293"/>
      <c r="E32" s="293"/>
      <c r="F32" s="293"/>
      <c r="G32" s="293"/>
      <c r="H32" s="293"/>
      <c r="I32" s="293"/>
      <c r="J32" s="294"/>
    </row>
    <row r="33" spans="1:11" s="17" customFormat="1" ht="76.5" customHeight="1" thickTop="1" thickBot="1">
      <c r="A33" s="144" t="s">
        <v>10</v>
      </c>
      <c r="B33" s="268" t="s">
        <v>35</v>
      </c>
      <c r="C33" s="269"/>
      <c r="D33" s="260" t="s">
        <v>36</v>
      </c>
      <c r="E33" s="261"/>
      <c r="F33" s="261"/>
      <c r="G33" s="262"/>
      <c r="H33" s="142" t="s">
        <v>2</v>
      </c>
      <c r="I33" s="142" t="s">
        <v>3</v>
      </c>
      <c r="J33" s="143" t="s">
        <v>4</v>
      </c>
      <c r="K33" s="36"/>
    </row>
    <row r="34" spans="1:11" s="36" customFormat="1" ht="68.25" customHeight="1" thickTop="1">
      <c r="A34" s="203" t="s">
        <v>5</v>
      </c>
      <c r="B34" s="295" t="s">
        <v>119</v>
      </c>
      <c r="C34" s="296"/>
      <c r="D34" s="270" t="s">
        <v>120</v>
      </c>
      <c r="E34" s="271"/>
      <c r="F34" s="271"/>
      <c r="G34" s="272"/>
      <c r="H34" s="201"/>
      <c r="I34" s="201"/>
      <c r="J34" s="202"/>
    </row>
    <row r="35" spans="1:11" s="36" customFormat="1" ht="219.75" customHeight="1" thickBot="1">
      <c r="A35" s="297" t="s">
        <v>6</v>
      </c>
      <c r="B35" s="276" t="s">
        <v>121</v>
      </c>
      <c r="C35" s="277"/>
      <c r="D35" s="273" t="s">
        <v>141</v>
      </c>
      <c r="E35" s="274"/>
      <c r="F35" s="274"/>
      <c r="G35" s="275"/>
      <c r="H35" s="299"/>
      <c r="I35" s="299"/>
      <c r="J35" s="301"/>
    </row>
    <row r="36" spans="1:11" s="36" customFormat="1" ht="233.25" hidden="1" customHeight="1">
      <c r="A36" s="298"/>
      <c r="B36" s="278"/>
      <c r="C36" s="279"/>
      <c r="D36" s="265"/>
      <c r="E36" s="266"/>
      <c r="F36" s="266"/>
      <c r="G36" s="267"/>
      <c r="H36" s="300"/>
      <c r="I36" s="300"/>
      <c r="J36" s="302"/>
    </row>
    <row r="37" spans="1:11" ht="57.75" hidden="1" customHeight="1" thickBot="1">
      <c r="A37" s="49"/>
      <c r="B37" s="50"/>
      <c r="C37" s="50"/>
      <c r="D37" s="50"/>
      <c r="E37" s="50"/>
      <c r="F37" s="50"/>
      <c r="G37" s="50"/>
      <c r="H37" s="51"/>
      <c r="I37" s="51"/>
      <c r="J37" s="145"/>
    </row>
    <row r="38" spans="1:11" ht="30.75" customHeight="1" thickTop="1" thickBot="1">
      <c r="A38" s="225"/>
      <c r="B38" s="232"/>
      <c r="C38" s="232"/>
      <c r="D38" s="232"/>
      <c r="E38" s="232"/>
      <c r="F38" s="232"/>
      <c r="G38" s="232"/>
      <c r="H38" s="233"/>
      <c r="I38" s="233"/>
      <c r="J38" s="233"/>
      <c r="K38" s="2"/>
    </row>
    <row r="39" spans="1:11" ht="39.75" customHeight="1" thickTop="1">
      <c r="A39" s="152" t="s">
        <v>10</v>
      </c>
      <c r="B39" s="322" t="s">
        <v>85</v>
      </c>
      <c r="C39" s="322"/>
      <c r="D39" s="322"/>
      <c r="E39" s="322"/>
      <c r="F39" s="322"/>
      <c r="G39" s="322"/>
      <c r="H39" s="321" t="s">
        <v>17</v>
      </c>
      <c r="I39" s="321"/>
      <c r="J39" s="153" t="s">
        <v>18</v>
      </c>
    </row>
    <row r="40" spans="1:11" ht="57.75" customHeight="1" thickBot="1">
      <c r="A40" s="53" t="s">
        <v>5</v>
      </c>
      <c r="B40" s="323" t="s">
        <v>84</v>
      </c>
      <c r="C40" s="323"/>
      <c r="D40" s="323"/>
      <c r="E40" s="323"/>
      <c r="F40" s="323"/>
      <c r="G40" s="323"/>
      <c r="H40" s="324"/>
      <c r="I40" s="324"/>
      <c r="J40" s="136"/>
    </row>
    <row r="41" spans="1:11" ht="38.25" customHeight="1" thickTop="1" thickBot="1">
      <c r="A41" s="146"/>
      <c r="B41" s="131"/>
      <c r="C41" s="130"/>
      <c r="D41" s="130"/>
      <c r="E41" s="130"/>
      <c r="F41" s="130"/>
      <c r="G41" s="130"/>
      <c r="H41" s="51"/>
      <c r="I41" s="51"/>
      <c r="J41" s="51"/>
    </row>
    <row r="42" spans="1:11" ht="42" customHeight="1" thickTop="1" thickBot="1">
      <c r="A42" s="184" t="s">
        <v>10</v>
      </c>
      <c r="B42" s="328" t="s">
        <v>16</v>
      </c>
      <c r="C42" s="329"/>
      <c r="D42" s="329"/>
      <c r="E42" s="329"/>
      <c r="F42" s="329"/>
      <c r="G42" s="330"/>
      <c r="H42" s="235" t="s">
        <v>17</v>
      </c>
      <c r="I42" s="236"/>
      <c r="J42" s="191" t="s">
        <v>18</v>
      </c>
    </row>
    <row r="43" spans="1:11" ht="48" customHeight="1" thickTop="1">
      <c r="A43" s="132" t="s">
        <v>5</v>
      </c>
      <c r="B43" s="331" t="s">
        <v>40</v>
      </c>
      <c r="C43" s="331"/>
      <c r="D43" s="331"/>
      <c r="E43" s="331"/>
      <c r="F43" s="331"/>
      <c r="G43" s="331"/>
      <c r="H43" s="332"/>
      <c r="I43" s="333"/>
      <c r="J43" s="192"/>
    </row>
    <row r="44" spans="1:11" ht="48" customHeight="1">
      <c r="A44" s="46" t="s">
        <v>6</v>
      </c>
      <c r="B44" s="352" t="s">
        <v>77</v>
      </c>
      <c r="C44" s="352"/>
      <c r="D44" s="352"/>
      <c r="E44" s="352"/>
      <c r="F44" s="352"/>
      <c r="G44" s="352"/>
      <c r="H44" s="353"/>
      <c r="I44" s="353"/>
      <c r="J44" s="188"/>
      <c r="K44" s="2"/>
    </row>
    <row r="45" spans="1:11" ht="48" customHeight="1" thickBot="1">
      <c r="A45" s="53" t="s">
        <v>7</v>
      </c>
      <c r="B45" s="237" t="s">
        <v>78</v>
      </c>
      <c r="C45" s="237"/>
      <c r="D45" s="237"/>
      <c r="E45" s="237"/>
      <c r="F45" s="237"/>
      <c r="G45" s="237"/>
      <c r="H45" s="238"/>
      <c r="I45" s="238"/>
      <c r="J45" s="189"/>
      <c r="K45" s="2"/>
    </row>
    <row r="46" spans="1:11" ht="117" customHeight="1" thickTop="1">
      <c r="A46" s="148"/>
      <c r="B46" s="149" t="s">
        <v>24</v>
      </c>
      <c r="C46" s="150"/>
      <c r="D46" s="151"/>
      <c r="E46" s="151"/>
      <c r="F46" s="315"/>
      <c r="G46" s="316"/>
      <c r="H46" s="317" t="s">
        <v>28</v>
      </c>
      <c r="I46" s="317"/>
      <c r="J46" s="318"/>
    </row>
    <row r="47" spans="1:11" s="35" customFormat="1" ht="69" customHeight="1">
      <c r="A47" s="42"/>
      <c r="B47" s="39" t="str">
        <f>B13</f>
        <v>Numer ewidencyjny wniosku:</v>
      </c>
      <c r="C47" s="125">
        <f>C13</f>
        <v>0</v>
      </c>
      <c r="D47" s="361"/>
      <c r="E47" s="361"/>
      <c r="F47" s="43"/>
      <c r="G47" s="44"/>
      <c r="H47" s="44"/>
      <c r="I47" s="44"/>
      <c r="J47" s="44"/>
    </row>
    <row r="48" spans="1:11" ht="70.5" customHeight="1">
      <c r="A48" s="360" t="s">
        <v>53</v>
      </c>
      <c r="B48" s="360"/>
      <c r="C48" s="360"/>
      <c r="D48" s="360"/>
      <c r="E48" s="360"/>
      <c r="F48" s="360"/>
      <c r="G48" s="360"/>
      <c r="H48" s="360"/>
      <c r="I48" s="360"/>
      <c r="J48" s="360"/>
    </row>
    <row r="49" spans="1:11" ht="408.95" customHeight="1">
      <c r="D49" s="3"/>
    </row>
    <row r="50" spans="1:11" ht="409.5" customHeight="1">
      <c r="D50" s="3"/>
      <c r="F50" s="341"/>
      <c r="G50" s="342"/>
      <c r="H50" s="227"/>
      <c r="I50" s="227"/>
    </row>
    <row r="51" spans="1:11" ht="325.5" customHeight="1">
      <c r="B51" s="22"/>
      <c r="C51" s="22"/>
      <c r="D51" s="56"/>
      <c r="E51" s="22"/>
      <c r="F51" s="228"/>
      <c r="G51" s="229"/>
      <c r="H51" s="229"/>
      <c r="I51" s="229"/>
      <c r="J51" s="26"/>
    </row>
    <row r="52" spans="1:11" s="13" customFormat="1" ht="54.75" customHeight="1">
      <c r="A52" s="20"/>
      <c r="B52" s="37"/>
      <c r="C52" s="343" t="s">
        <v>49</v>
      </c>
      <c r="D52" s="343"/>
      <c r="E52" s="343"/>
      <c r="F52" s="343"/>
      <c r="G52" s="343"/>
      <c r="H52" s="57"/>
      <c r="I52" s="57"/>
      <c r="J52" s="32"/>
    </row>
    <row r="53" spans="1:11" ht="133.5" customHeight="1">
      <c r="B53" s="54" t="s">
        <v>24</v>
      </c>
      <c r="C53" s="226"/>
      <c r="D53" s="56"/>
      <c r="E53" s="22"/>
      <c r="F53" s="344"/>
      <c r="G53" s="345"/>
      <c r="H53" s="318" t="s">
        <v>27</v>
      </c>
      <c r="I53" s="318"/>
      <c r="J53" s="318"/>
      <c r="K53" s="6"/>
    </row>
    <row r="54" spans="1:11" s="35" customFormat="1" ht="81" customHeight="1">
      <c r="A54" s="12"/>
      <c r="B54" s="39" t="str">
        <f>B13</f>
        <v>Numer ewidencyjny wniosku:</v>
      </c>
      <c r="C54" s="154">
        <f>C13</f>
        <v>0</v>
      </c>
      <c r="D54" s="346"/>
      <c r="E54" s="346"/>
      <c r="F54" s="11"/>
    </row>
    <row r="55" spans="1:11" ht="81" customHeight="1">
      <c r="B55" s="58"/>
      <c r="C55" s="347" t="s">
        <v>50</v>
      </c>
      <c r="D55" s="347"/>
      <c r="E55" s="347"/>
      <c r="F55" s="347"/>
      <c r="G55" s="347"/>
      <c r="H55" s="348"/>
      <c r="I55" s="348"/>
      <c r="J55" s="348"/>
    </row>
    <row r="56" spans="1:11" ht="57.75" customHeight="1">
      <c r="B56" s="354" t="s">
        <v>41</v>
      </c>
      <c r="C56" s="354"/>
      <c r="D56" s="354"/>
      <c r="E56" s="354"/>
      <c r="F56" s="354"/>
      <c r="G56" s="354"/>
      <c r="H56" s="354"/>
      <c r="I56" s="354"/>
      <c r="J56" s="354"/>
    </row>
    <row r="57" spans="1:11" ht="54.75" customHeight="1" thickBot="1">
      <c r="B57" s="60"/>
      <c r="C57" s="42"/>
      <c r="D57" s="59"/>
      <c r="E57" s="22"/>
      <c r="F57" s="22"/>
      <c r="G57" s="26"/>
      <c r="H57" s="26"/>
      <c r="I57" s="26"/>
      <c r="J57" s="26"/>
    </row>
    <row r="58" spans="1:11" ht="72.75" customHeight="1" thickTop="1">
      <c r="A58" s="245" t="s">
        <v>10</v>
      </c>
      <c r="B58" s="236" t="s">
        <v>11</v>
      </c>
      <c r="C58" s="236"/>
      <c r="D58" s="334" t="s">
        <v>13</v>
      </c>
      <c r="E58" s="334" t="s">
        <v>12</v>
      </c>
      <c r="F58" s="334" t="s">
        <v>25</v>
      </c>
      <c r="G58" s="336" t="s">
        <v>22</v>
      </c>
      <c r="H58" s="337"/>
      <c r="I58" s="235" t="s">
        <v>34</v>
      </c>
      <c r="J58" s="338"/>
    </row>
    <row r="59" spans="1:11" s="4" customFormat="1" ht="115.5" customHeight="1" thickBot="1">
      <c r="A59" s="246"/>
      <c r="B59" s="247"/>
      <c r="C59" s="247"/>
      <c r="D59" s="335"/>
      <c r="E59" s="335"/>
      <c r="F59" s="335"/>
      <c r="G59" s="61" t="s">
        <v>26</v>
      </c>
      <c r="H59" s="62" t="s">
        <v>19</v>
      </c>
      <c r="I59" s="339"/>
      <c r="J59" s="340"/>
    </row>
    <row r="60" spans="1:11" ht="116.25" customHeight="1" thickTop="1">
      <c r="A60" s="106" t="s">
        <v>5</v>
      </c>
      <c r="B60" s="248" t="s">
        <v>92</v>
      </c>
      <c r="C60" s="249"/>
      <c r="D60" s="63" t="s">
        <v>89</v>
      </c>
      <c r="E60" s="64">
        <v>4</v>
      </c>
      <c r="F60" s="65">
        <v>16</v>
      </c>
      <c r="G60" s="66"/>
      <c r="H60" s="69">
        <f>IF((G60&lt;=4),E60*G60,"bład")</f>
        <v>0</v>
      </c>
      <c r="I60" s="250"/>
      <c r="J60" s="251"/>
    </row>
    <row r="61" spans="1:11" ht="127.5" customHeight="1">
      <c r="A61" s="106" t="s">
        <v>6</v>
      </c>
      <c r="B61" s="252" t="s">
        <v>93</v>
      </c>
      <c r="C61" s="253"/>
      <c r="D61" s="63" t="s">
        <v>89</v>
      </c>
      <c r="E61" s="67">
        <v>4</v>
      </c>
      <c r="F61" s="68">
        <v>16</v>
      </c>
      <c r="G61" s="127"/>
      <c r="H61" s="127">
        <f>IF((G61&lt;=4),E61*G61,"bład")</f>
        <v>0</v>
      </c>
      <c r="I61" s="254"/>
      <c r="J61" s="255"/>
    </row>
    <row r="62" spans="1:11" ht="123.75" customHeight="1">
      <c r="A62" s="106" t="s">
        <v>7</v>
      </c>
      <c r="B62" s="252" t="s">
        <v>124</v>
      </c>
      <c r="C62" s="253"/>
      <c r="D62" s="63" t="s">
        <v>90</v>
      </c>
      <c r="E62" s="67">
        <v>3</v>
      </c>
      <c r="F62" s="68">
        <v>12</v>
      </c>
      <c r="G62" s="127"/>
      <c r="H62" s="127">
        <f>IF((G62&lt;=3),E62*G62,"bład")</f>
        <v>0</v>
      </c>
      <c r="I62" s="256"/>
      <c r="J62" s="257"/>
    </row>
    <row r="63" spans="1:11" ht="82.5" customHeight="1">
      <c r="A63" s="106" t="s">
        <v>8</v>
      </c>
      <c r="B63" s="239" t="s">
        <v>126</v>
      </c>
      <c r="C63" s="240"/>
      <c r="D63" s="63" t="s">
        <v>128</v>
      </c>
      <c r="E63" s="67">
        <v>3</v>
      </c>
      <c r="F63" s="70">
        <v>12</v>
      </c>
      <c r="G63" s="127"/>
      <c r="H63" s="127">
        <f>IF((G63&lt;=4),E63*G63,"bład")</f>
        <v>0</v>
      </c>
      <c r="I63" s="241"/>
      <c r="J63" s="242"/>
    </row>
    <row r="64" spans="1:11" ht="82.5" customHeight="1">
      <c r="A64" s="106" t="s">
        <v>9</v>
      </c>
      <c r="B64" s="239" t="s">
        <v>129</v>
      </c>
      <c r="C64" s="240"/>
      <c r="D64" s="63" t="s">
        <v>130</v>
      </c>
      <c r="E64" s="67">
        <v>2</v>
      </c>
      <c r="F64" s="70">
        <v>6</v>
      </c>
      <c r="G64" s="127"/>
      <c r="H64" s="127">
        <f>IF((G64&lt;=3),E64*G64,"bład")</f>
        <v>0</v>
      </c>
      <c r="I64" s="241"/>
      <c r="J64" s="242"/>
    </row>
    <row r="65" spans="1:11" ht="85.5" customHeight="1">
      <c r="A65" s="106" t="s">
        <v>46</v>
      </c>
      <c r="B65" s="243" t="s">
        <v>132</v>
      </c>
      <c r="C65" s="244"/>
      <c r="D65" s="63" t="s">
        <v>94</v>
      </c>
      <c r="E65" s="67">
        <v>4</v>
      </c>
      <c r="F65" s="68">
        <v>4</v>
      </c>
      <c r="G65" s="127"/>
      <c r="H65" s="127">
        <f>IF((G65&lt;=1),E65*G65,"bład")</f>
        <v>0</v>
      </c>
      <c r="I65" s="241"/>
      <c r="J65" s="242"/>
    </row>
    <row r="66" spans="1:11" ht="85.5" customHeight="1">
      <c r="A66" s="106" t="s">
        <v>47</v>
      </c>
      <c r="B66" s="243" t="s">
        <v>134</v>
      </c>
      <c r="C66" s="244"/>
      <c r="D66" s="63" t="s">
        <v>95</v>
      </c>
      <c r="E66" s="67">
        <v>2</v>
      </c>
      <c r="F66" s="68">
        <v>4</v>
      </c>
      <c r="G66" s="127"/>
      <c r="H66" s="127">
        <f>IF((G66&lt;=4),E66*G66,"bład")</f>
        <v>0</v>
      </c>
      <c r="I66" s="358"/>
      <c r="J66" s="359"/>
      <c r="K66" s="147"/>
    </row>
    <row r="67" spans="1:11" ht="85.5" customHeight="1" thickBot="1">
      <c r="A67" s="106" t="s">
        <v>76</v>
      </c>
      <c r="B67" s="239" t="s">
        <v>96</v>
      </c>
      <c r="C67" s="240"/>
      <c r="D67" s="218" t="s">
        <v>94</v>
      </c>
      <c r="E67" s="219">
        <v>4</v>
      </c>
      <c r="F67" s="220">
        <v>4</v>
      </c>
      <c r="G67" s="221"/>
      <c r="H67" s="127">
        <f t="shared" ref="H67" si="0">IF((G67&lt;=2),E67*G67,"bład")</f>
        <v>0</v>
      </c>
      <c r="I67" s="241"/>
      <c r="J67" s="242"/>
      <c r="K67" s="147"/>
    </row>
    <row r="68" spans="1:11" ht="105" customHeight="1" thickTop="1" thickBot="1">
      <c r="A68" s="107"/>
      <c r="B68" s="362" t="s">
        <v>14</v>
      </c>
      <c r="C68" s="363"/>
      <c r="D68" s="71"/>
      <c r="E68" s="71"/>
      <c r="F68" s="72">
        <f>SUM(F60:F67)</f>
        <v>74</v>
      </c>
      <c r="G68" s="71"/>
      <c r="H68" s="105">
        <f>SUM(H60:H67)</f>
        <v>0</v>
      </c>
      <c r="I68" s="364"/>
      <c r="J68" s="365"/>
    </row>
    <row r="69" spans="1:11" ht="151.5" customHeight="1" thickTop="1">
      <c r="A69" s="49"/>
      <c r="B69" s="54" t="s">
        <v>24</v>
      </c>
      <c r="C69" s="73"/>
      <c r="D69" s="73"/>
      <c r="E69" s="73"/>
      <c r="F69" s="74"/>
      <c r="G69" s="73"/>
      <c r="H69" s="366" t="s">
        <v>27</v>
      </c>
      <c r="I69" s="366"/>
      <c r="J69" s="366"/>
    </row>
    <row r="70" spans="1:11" s="35" customFormat="1" ht="79.5" customHeight="1">
      <c r="A70" s="12"/>
      <c r="B70" s="39" t="str">
        <f>B13</f>
        <v>Numer ewidencyjny wniosku:</v>
      </c>
      <c r="C70" s="125">
        <f>C13</f>
        <v>0</v>
      </c>
      <c r="D70" s="361"/>
      <c r="E70" s="361"/>
      <c r="F70" s="43"/>
      <c r="G70" s="44"/>
      <c r="H70" s="44"/>
      <c r="I70" s="44"/>
      <c r="J70" s="44"/>
      <c r="K70" s="44"/>
    </row>
    <row r="71" spans="1:11" s="114" customFormat="1" ht="85.5" customHeight="1">
      <c r="A71" s="21"/>
      <c r="B71" s="360" t="s">
        <v>33</v>
      </c>
      <c r="C71" s="360"/>
      <c r="D71" s="360"/>
      <c r="E71" s="360"/>
      <c r="F71" s="360"/>
      <c r="G71" s="360"/>
      <c r="H71" s="360"/>
      <c r="I71" s="360"/>
      <c r="J71" s="360"/>
      <c r="K71" s="360"/>
    </row>
    <row r="72" spans="1:11" s="114" customFormat="1" ht="66" customHeight="1">
      <c r="A72" s="21"/>
      <c r="B72" s="9"/>
      <c r="C72" s="7"/>
      <c r="D72" s="7"/>
      <c r="E72" s="8"/>
      <c r="F72" s="8"/>
      <c r="G72" s="8"/>
      <c r="H72" s="8"/>
      <c r="I72" s="8"/>
      <c r="J72" s="8"/>
    </row>
    <row r="73" spans="1:11" s="114" customFormat="1" ht="409.5" customHeight="1">
      <c r="A73" s="20"/>
      <c r="B73" s="5"/>
      <c r="C73" s="5"/>
      <c r="D73" s="5"/>
      <c r="G73"/>
      <c r="H73"/>
      <c r="I73"/>
    </row>
    <row r="74" spans="1:11" ht="359.25" customHeight="1">
      <c r="D74" s="1"/>
    </row>
    <row r="75" spans="1:11" ht="284.25" customHeight="1">
      <c r="D75" s="1"/>
    </row>
    <row r="76" spans="1:11" s="35" customFormat="1" ht="92.25" customHeight="1">
      <c r="A76" s="367" t="s">
        <v>20</v>
      </c>
      <c r="B76" s="368"/>
      <c r="C76" s="75"/>
      <c r="D76" s="226" t="s">
        <v>21</v>
      </c>
      <c r="E76" s="369"/>
      <c r="F76" s="369"/>
      <c r="G76" s="369"/>
      <c r="H76" s="369"/>
      <c r="I76" s="369"/>
      <c r="J76" s="81" t="s">
        <v>31</v>
      </c>
      <c r="K76" s="44"/>
    </row>
    <row r="77" spans="1:11" s="35" customFormat="1" ht="105.75" customHeight="1">
      <c r="A77" s="82" t="s">
        <v>24</v>
      </c>
      <c r="B77" s="76"/>
      <c r="C77" s="83"/>
      <c r="D77" s="226"/>
      <c r="E77" s="226"/>
      <c r="F77" s="226"/>
      <c r="G77" s="226"/>
      <c r="H77" s="226"/>
      <c r="I77" s="226"/>
      <c r="J77" s="84" t="s">
        <v>54</v>
      </c>
      <c r="K77" s="44"/>
    </row>
    <row r="78" spans="1:11" s="35" customFormat="1" ht="105.75" customHeight="1">
      <c r="A78" s="82"/>
      <c r="B78" s="76"/>
      <c r="C78" s="83"/>
      <c r="D78" s="226"/>
      <c r="E78" s="226"/>
      <c r="F78" s="226"/>
      <c r="G78" s="226"/>
      <c r="H78" s="226"/>
      <c r="I78" s="226"/>
      <c r="J78" s="84"/>
      <c r="K78" s="44"/>
    </row>
    <row r="79" spans="1:11" s="35" customFormat="1" ht="46.5" customHeight="1" thickBot="1">
      <c r="A79" s="82"/>
      <c r="B79" s="183" t="str">
        <f>B70</f>
        <v>Numer ewidencyjny wniosku:</v>
      </c>
      <c r="C79" s="83">
        <f>C70</f>
        <v>0</v>
      </c>
      <c r="D79" s="226"/>
      <c r="E79" s="226"/>
      <c r="F79" s="226"/>
      <c r="G79" s="226"/>
      <c r="H79" s="226"/>
      <c r="I79" s="226"/>
      <c r="J79" s="84"/>
      <c r="K79" s="44"/>
    </row>
    <row r="80" spans="1:11" s="35" customFormat="1" ht="74.25" customHeight="1" thickTop="1" thickBot="1">
      <c r="A80" s="355" t="s">
        <v>52</v>
      </c>
      <c r="B80" s="356"/>
      <c r="C80" s="356"/>
      <c r="D80" s="356"/>
      <c r="E80" s="356"/>
      <c r="F80" s="356"/>
      <c r="G80" s="356"/>
      <c r="H80" s="356"/>
      <c r="I80" s="356"/>
      <c r="J80" s="357"/>
    </row>
    <row r="81" spans="1:10" s="10" customFormat="1" ht="78" customHeight="1" thickTop="1">
      <c r="A81" s="52" t="s">
        <v>10</v>
      </c>
      <c r="B81" s="77" t="s">
        <v>83</v>
      </c>
      <c r="C81" s="370" t="s">
        <v>36</v>
      </c>
      <c r="D81" s="371"/>
      <c r="E81" s="371"/>
      <c r="F81" s="371"/>
      <c r="G81" s="371"/>
      <c r="H81" s="371"/>
      <c r="I81" s="371"/>
      <c r="J81" s="372"/>
    </row>
    <row r="82" spans="1:10" s="35" customFormat="1" ht="300.75" customHeight="1">
      <c r="A82" s="187">
        <v>1</v>
      </c>
      <c r="B82" s="205" t="s">
        <v>92</v>
      </c>
      <c r="C82" s="325" t="s">
        <v>122</v>
      </c>
      <c r="D82" s="326"/>
      <c r="E82" s="326"/>
      <c r="F82" s="326"/>
      <c r="G82" s="326"/>
      <c r="H82" s="326"/>
      <c r="I82" s="326"/>
      <c r="J82" s="327"/>
    </row>
    <row r="83" spans="1:10" s="10" customFormat="1" ht="301.5" customHeight="1">
      <c r="A83" s="207" t="s">
        <v>6</v>
      </c>
      <c r="B83" s="204" t="s">
        <v>93</v>
      </c>
      <c r="C83" s="349" t="s">
        <v>123</v>
      </c>
      <c r="D83" s="350"/>
      <c r="E83" s="350"/>
      <c r="F83" s="350"/>
      <c r="G83" s="350"/>
      <c r="H83" s="350"/>
      <c r="I83" s="350"/>
      <c r="J83" s="351"/>
    </row>
    <row r="84" spans="1:10" s="10" customFormat="1" ht="222" customHeight="1">
      <c r="A84" s="206" t="s">
        <v>7</v>
      </c>
      <c r="B84" s="205" t="s">
        <v>124</v>
      </c>
      <c r="C84" s="349" t="s">
        <v>125</v>
      </c>
      <c r="D84" s="350"/>
      <c r="E84" s="350"/>
      <c r="F84" s="350"/>
      <c r="G84" s="350"/>
      <c r="H84" s="350"/>
      <c r="I84" s="350"/>
      <c r="J84" s="351"/>
    </row>
    <row r="85" spans="1:10" ht="276.75" customHeight="1">
      <c r="A85" s="206" t="s">
        <v>8</v>
      </c>
      <c r="B85" s="205" t="s">
        <v>126</v>
      </c>
      <c r="C85" s="349" t="s">
        <v>127</v>
      </c>
      <c r="D85" s="350"/>
      <c r="E85" s="350"/>
      <c r="F85" s="350"/>
      <c r="G85" s="350"/>
      <c r="H85" s="350"/>
      <c r="I85" s="350"/>
      <c r="J85" s="351"/>
    </row>
    <row r="86" spans="1:10" ht="174" customHeight="1">
      <c r="A86" s="206" t="s">
        <v>9</v>
      </c>
      <c r="B86" s="205" t="s">
        <v>129</v>
      </c>
      <c r="C86" s="325" t="s">
        <v>131</v>
      </c>
      <c r="D86" s="326"/>
      <c r="E86" s="326"/>
      <c r="F86" s="326"/>
      <c r="G86" s="326"/>
      <c r="H86" s="326"/>
      <c r="I86" s="326"/>
      <c r="J86" s="327"/>
    </row>
    <row r="87" spans="1:10" ht="129.75" customHeight="1">
      <c r="A87" s="187" t="s">
        <v>46</v>
      </c>
      <c r="B87" s="222" t="s">
        <v>132</v>
      </c>
      <c r="C87" s="325" t="s">
        <v>133</v>
      </c>
      <c r="D87" s="326"/>
      <c r="E87" s="326"/>
      <c r="F87" s="326"/>
      <c r="G87" s="326"/>
      <c r="H87" s="326"/>
      <c r="I87" s="326"/>
      <c r="J87" s="327"/>
    </row>
    <row r="88" spans="1:10" ht="180.75" customHeight="1">
      <c r="A88" s="206" t="s">
        <v>47</v>
      </c>
      <c r="B88" s="205" t="s">
        <v>134</v>
      </c>
      <c r="C88" s="325" t="s">
        <v>135</v>
      </c>
      <c r="D88" s="326"/>
      <c r="E88" s="326"/>
      <c r="F88" s="326"/>
      <c r="G88" s="326"/>
      <c r="H88" s="326"/>
      <c r="I88" s="326"/>
      <c r="J88" s="327"/>
    </row>
    <row r="89" spans="1:10" ht="120.75" customHeight="1">
      <c r="A89" s="206" t="s">
        <v>76</v>
      </c>
      <c r="B89" s="205" t="s">
        <v>96</v>
      </c>
      <c r="C89" s="325" t="s">
        <v>136</v>
      </c>
      <c r="D89" s="326"/>
      <c r="E89" s="326"/>
      <c r="F89" s="326"/>
      <c r="G89" s="326"/>
      <c r="H89" s="326"/>
      <c r="I89" s="326"/>
      <c r="J89" s="327"/>
    </row>
    <row r="90" spans="1:10" ht="123.75" hidden="1" customHeight="1">
      <c r="A90" s="207"/>
      <c r="B90" s="208"/>
      <c r="C90" s="209"/>
      <c r="D90" s="210"/>
      <c r="E90" s="210"/>
      <c r="F90" s="210"/>
      <c r="G90" s="210"/>
      <c r="H90" s="210"/>
      <c r="I90" s="210"/>
      <c r="J90" s="211"/>
    </row>
  </sheetData>
  <sheetProtection formatCells="0" formatColumns="0" formatRows="0" autoFilter="0"/>
  <protectedRanges>
    <protectedRange sqref="H20:I21" name="Zakres5"/>
    <protectedRange sqref="G60:G67" name="Rozstęp2"/>
    <protectedRange sqref="A14:J14" name="Rozstęp1"/>
    <protectedRange sqref="A71:K79" name="Rozstęp3"/>
    <protectedRange sqref="I60:J67" name="Rozstęp4"/>
    <protectedRange sqref="H20:I21" name="Zakres6"/>
    <protectedRange sqref="H43:J45" name="Zakres7"/>
    <protectedRange sqref="A49:J54" name="Zakres8"/>
    <protectedRange sqref="H23:I32 H37:I41" name="Zakres9"/>
    <protectedRange sqref="A13:J13 A8:J11" name="Rozstęp1_1"/>
    <protectedRange sqref="A12:J12" name="Rozstęp1_1_1"/>
  </protectedRanges>
  <mergeCells count="116">
    <mergeCell ref="A2:J2"/>
    <mergeCell ref="B3:C3"/>
    <mergeCell ref="D3:J3"/>
    <mergeCell ref="B4:C4"/>
    <mergeCell ref="D4:J4"/>
    <mergeCell ref="B5:C5"/>
    <mergeCell ref="D5:J5"/>
    <mergeCell ref="D9:E9"/>
    <mergeCell ref="D10:E10"/>
    <mergeCell ref="D11:E11"/>
    <mergeCell ref="D12:E12"/>
    <mergeCell ref="D14:E14"/>
    <mergeCell ref="A15:J15"/>
    <mergeCell ref="B6:C6"/>
    <mergeCell ref="D6:J6"/>
    <mergeCell ref="B7:C7"/>
    <mergeCell ref="D7:J7"/>
    <mergeCell ref="B8:C8"/>
    <mergeCell ref="D8:J8"/>
    <mergeCell ref="B22:C22"/>
    <mergeCell ref="D22:G22"/>
    <mergeCell ref="B23:C23"/>
    <mergeCell ref="D23:G23"/>
    <mergeCell ref="B24:C24"/>
    <mergeCell ref="D24:G24"/>
    <mergeCell ref="B17:J17"/>
    <mergeCell ref="A18:J18"/>
    <mergeCell ref="D19:G19"/>
    <mergeCell ref="B20:C20"/>
    <mergeCell ref="D20:G20"/>
    <mergeCell ref="B21:C21"/>
    <mergeCell ref="D21:G21"/>
    <mergeCell ref="B28:C28"/>
    <mergeCell ref="D28:G28"/>
    <mergeCell ref="B31:J31"/>
    <mergeCell ref="B32:J32"/>
    <mergeCell ref="B33:C33"/>
    <mergeCell ref="D33:G33"/>
    <mergeCell ref="B25:C25"/>
    <mergeCell ref="D25:G25"/>
    <mergeCell ref="B26:C26"/>
    <mergeCell ref="D26:G26"/>
    <mergeCell ref="B27:C27"/>
    <mergeCell ref="D27:G27"/>
    <mergeCell ref="I35:I36"/>
    <mergeCell ref="J35:J36"/>
    <mergeCell ref="B39:G39"/>
    <mergeCell ref="H39:I39"/>
    <mergeCell ref="B40:G40"/>
    <mergeCell ref="H40:I40"/>
    <mergeCell ref="B34:C34"/>
    <mergeCell ref="D34:G34"/>
    <mergeCell ref="A35:A36"/>
    <mergeCell ref="B35:C36"/>
    <mergeCell ref="D35:G36"/>
    <mergeCell ref="H35:H36"/>
    <mergeCell ref="B45:G45"/>
    <mergeCell ref="H45:I45"/>
    <mergeCell ref="F46:G46"/>
    <mergeCell ref="H46:J46"/>
    <mergeCell ref="D47:E47"/>
    <mergeCell ref="A48:J48"/>
    <mergeCell ref="B42:G42"/>
    <mergeCell ref="H42:I42"/>
    <mergeCell ref="B43:G43"/>
    <mergeCell ref="H43:I43"/>
    <mergeCell ref="B44:G44"/>
    <mergeCell ref="H44:I44"/>
    <mergeCell ref="B56:J56"/>
    <mergeCell ref="A58:A59"/>
    <mergeCell ref="B58:C59"/>
    <mergeCell ref="D58:D59"/>
    <mergeCell ref="E58:E59"/>
    <mergeCell ref="F58:F59"/>
    <mergeCell ref="G58:H58"/>
    <mergeCell ref="I58:J59"/>
    <mergeCell ref="F50:G50"/>
    <mergeCell ref="C52:G52"/>
    <mergeCell ref="F53:G53"/>
    <mergeCell ref="H53:J53"/>
    <mergeCell ref="D54:E54"/>
    <mergeCell ref="C55:G55"/>
    <mergeCell ref="H55:J55"/>
    <mergeCell ref="B63:C63"/>
    <mergeCell ref="I63:J63"/>
    <mergeCell ref="B64:C64"/>
    <mergeCell ref="I64:J64"/>
    <mergeCell ref="B65:C65"/>
    <mergeCell ref="I65:J65"/>
    <mergeCell ref="B60:C60"/>
    <mergeCell ref="I60:J60"/>
    <mergeCell ref="B61:C61"/>
    <mergeCell ref="I61:J61"/>
    <mergeCell ref="B62:C62"/>
    <mergeCell ref="I62:J62"/>
    <mergeCell ref="H69:J69"/>
    <mergeCell ref="D70:E70"/>
    <mergeCell ref="B71:K71"/>
    <mergeCell ref="A76:B76"/>
    <mergeCell ref="E76:I76"/>
    <mergeCell ref="A80:J80"/>
    <mergeCell ref="B66:C66"/>
    <mergeCell ref="I66:J66"/>
    <mergeCell ref="B67:C67"/>
    <mergeCell ref="I67:J67"/>
    <mergeCell ref="B68:C68"/>
    <mergeCell ref="I68:J68"/>
    <mergeCell ref="C87:J87"/>
    <mergeCell ref="C88:J88"/>
    <mergeCell ref="C89:J89"/>
    <mergeCell ref="C81:J81"/>
    <mergeCell ref="C82:J82"/>
    <mergeCell ref="C83:J83"/>
    <mergeCell ref="C84:J84"/>
    <mergeCell ref="C85:J85"/>
    <mergeCell ref="C86:J86"/>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46" max="9" man="1"/>
  </rowBreaks>
  <drawing r:id="rId2"/>
  <legacyDrawingHF r:id="rId3"/>
</worksheet>
</file>

<file path=xl/worksheets/sheet3.xml><?xml version="1.0" encoding="utf-8"?>
<worksheet xmlns="http://schemas.openxmlformats.org/spreadsheetml/2006/main" xmlns:r="http://schemas.openxmlformats.org/officeDocument/2006/relationships">
  <dimension ref="A2:L37"/>
  <sheetViews>
    <sheetView view="pageBreakPreview" zoomScale="42" zoomScaleNormal="100" zoomScaleSheetLayoutView="42" zoomScalePageLayoutView="42" workbookViewId="0">
      <selection activeCell="D4" sqref="D4:I4"/>
    </sheetView>
  </sheetViews>
  <sheetFormatPr defaultRowHeight="26.25"/>
  <cols>
    <col min="1" max="1" width="14" style="20" customWidth="1"/>
    <col min="2" max="2" width="58.42578125" style="15" customWidth="1"/>
    <col min="3" max="3" width="66.28515625" style="112" customWidth="1"/>
    <col min="4" max="4" width="34.28515625" style="112" customWidth="1"/>
    <col min="5" max="5" width="43" style="112" customWidth="1"/>
    <col min="6" max="6" width="58.85546875" style="112" customWidth="1"/>
    <col min="7" max="7" width="61" customWidth="1"/>
    <col min="8" max="8" width="27.7109375" customWidth="1"/>
    <col min="9" max="9" width="24.140625" customWidth="1"/>
    <col min="10" max="10" width="45.7109375" customWidth="1"/>
  </cols>
  <sheetData>
    <row r="2" spans="1:12" ht="31.5">
      <c r="B2" s="115" t="str">
        <f>'Oceniający 1'!B13</f>
        <v>Numer ewidencyjny wniosku:</v>
      </c>
      <c r="C2" s="85">
        <f>'Oceniający 1'!C13</f>
        <v>0</v>
      </c>
      <c r="D2" s="85"/>
      <c r="E2" s="111"/>
      <c r="F2" s="111"/>
      <c r="G2" s="111"/>
      <c r="H2" s="111"/>
      <c r="I2" s="111"/>
      <c r="J2" s="111"/>
      <c r="K2" s="111"/>
      <c r="L2" s="22"/>
    </row>
    <row r="3" spans="1:12" ht="31.5">
      <c r="A3" s="78"/>
      <c r="B3" s="85"/>
      <c r="C3" s="85"/>
      <c r="D3" s="111"/>
      <c r="E3" s="111"/>
      <c r="F3" s="111"/>
      <c r="G3" s="111"/>
      <c r="H3" s="111"/>
      <c r="I3" s="111"/>
      <c r="J3" s="111"/>
      <c r="K3" s="22"/>
      <c r="L3" s="22"/>
    </row>
    <row r="4" spans="1:12" ht="251.25" customHeight="1">
      <c r="A4" s="78"/>
      <c r="B4" s="304" t="s">
        <v>43</v>
      </c>
      <c r="C4" s="304"/>
      <c r="D4" s="427"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4" s="427"/>
      <c r="F4" s="427"/>
      <c r="G4" s="427"/>
      <c r="H4" s="427"/>
      <c r="I4" s="427"/>
      <c r="J4" s="111"/>
      <c r="K4" s="22"/>
      <c r="L4" s="22"/>
    </row>
    <row r="5" spans="1:12" ht="51.75" customHeight="1">
      <c r="A5" s="78"/>
      <c r="B5" s="305" t="s">
        <v>29</v>
      </c>
      <c r="C5" s="305"/>
      <c r="D5" s="428" t="str">
        <f>'Oceniający 1'!D4:J4</f>
        <v>3 EFEKTYWNA I ZIELONA ENERGIA</v>
      </c>
      <c r="E5" s="429"/>
      <c r="F5" s="429"/>
      <c r="G5" s="429"/>
      <c r="H5" s="86"/>
      <c r="I5" s="86"/>
      <c r="J5" s="111"/>
      <c r="K5" s="22"/>
      <c r="L5" s="22"/>
    </row>
    <row r="6" spans="1:12" ht="90.75" customHeight="1">
      <c r="A6" s="78"/>
      <c r="B6" s="305" t="s">
        <v>30</v>
      </c>
      <c r="C6" s="305"/>
      <c r="D6" s="311" t="str">
        <f>'Oceniający 1'!D5:J5</f>
        <v xml:space="preserve">3.4 Strategia niskoemisyjna, wsparcie zrównoważonej multimodalnej mobilności miejskiej </v>
      </c>
      <c r="E6" s="311"/>
      <c r="F6" s="311"/>
      <c r="G6" s="311"/>
      <c r="H6" s="86"/>
      <c r="I6" s="86"/>
      <c r="J6" s="111"/>
      <c r="K6" s="22"/>
      <c r="L6" s="22"/>
    </row>
    <row r="7" spans="1:12" ht="46.5" customHeight="1">
      <c r="A7" s="78"/>
      <c r="B7" s="307" t="s">
        <v>32</v>
      </c>
      <c r="C7" s="307"/>
      <c r="D7" s="429" t="str">
        <f>'Oceniający 1'!D6:J6</f>
        <v>Modernizacja oświetlenia ulicznego na energooszczędne</v>
      </c>
      <c r="E7" s="429"/>
      <c r="F7" s="429"/>
      <c r="G7" s="429"/>
      <c r="H7" s="111"/>
      <c r="I7" s="111"/>
      <c r="J7" s="111"/>
      <c r="K7" s="22"/>
      <c r="L7" s="22"/>
    </row>
    <row r="8" spans="1:12" ht="48" customHeight="1">
      <c r="A8" s="78"/>
      <c r="B8" s="312" t="s">
        <v>44</v>
      </c>
      <c r="C8" s="312"/>
      <c r="D8" s="313">
        <f>'Oceniający 1'!D7:J7</f>
        <v>0</v>
      </c>
      <c r="E8" s="313"/>
      <c r="F8" s="313"/>
      <c r="G8" s="313"/>
      <c r="H8" s="111"/>
      <c r="I8" s="111"/>
      <c r="J8" s="111"/>
      <c r="K8" s="22"/>
      <c r="L8" s="22"/>
    </row>
    <row r="9" spans="1:12" ht="44.25" customHeight="1">
      <c r="A9" s="78"/>
      <c r="B9" s="109" t="s">
        <v>23</v>
      </c>
      <c r="C9" s="109"/>
      <c r="D9" s="313">
        <f>'Oceniający 1'!D8:J8</f>
        <v>0</v>
      </c>
      <c r="E9" s="313"/>
      <c r="F9" s="313"/>
      <c r="G9" s="313"/>
      <c r="H9" s="111"/>
      <c r="I9" s="111"/>
      <c r="J9" s="111"/>
      <c r="K9" s="22"/>
      <c r="L9" s="22"/>
    </row>
    <row r="10" spans="1:12" ht="44.25" customHeight="1">
      <c r="A10" s="78"/>
      <c r="B10" s="312" t="s">
        <v>1</v>
      </c>
      <c r="C10" s="312"/>
      <c r="D10" s="373">
        <f>'Oceniający 1'!D9:E9</f>
        <v>0</v>
      </c>
      <c r="E10" s="373"/>
      <c r="F10" s="373"/>
      <c r="G10" s="373"/>
      <c r="H10" s="111"/>
      <c r="I10" s="111"/>
      <c r="J10" s="111"/>
      <c r="K10" s="22"/>
      <c r="L10" s="22"/>
    </row>
    <row r="11" spans="1:12" ht="48" customHeight="1">
      <c r="A11" s="78"/>
      <c r="B11" s="23" t="s">
        <v>45</v>
      </c>
      <c r="C11" s="24"/>
      <c r="D11" s="373">
        <f>'Oceniający 1'!D10:E10</f>
        <v>0</v>
      </c>
      <c r="E11" s="373"/>
      <c r="F11" s="373"/>
      <c r="G11" s="373"/>
      <c r="H11" s="113"/>
      <c r="I11" s="111"/>
      <c r="J11" s="111"/>
      <c r="K11" s="22"/>
      <c r="L11" s="22"/>
    </row>
    <row r="12" spans="1:12" ht="49.5" customHeight="1">
      <c r="A12" s="78"/>
      <c r="B12" s="23" t="s">
        <v>82</v>
      </c>
      <c r="C12" s="24"/>
      <c r="D12" s="373">
        <f>'Oceniający 1'!D11:E11</f>
        <v>0</v>
      </c>
      <c r="E12" s="373"/>
      <c r="F12" s="373"/>
      <c r="G12" s="373"/>
      <c r="H12" s="111"/>
      <c r="I12" s="111"/>
      <c r="J12" s="111"/>
      <c r="K12" s="22"/>
      <c r="L12" s="22"/>
    </row>
    <row r="13" spans="1:12" ht="49.5" customHeight="1">
      <c r="A13" s="78"/>
      <c r="B13" s="23" t="s">
        <v>81</v>
      </c>
      <c r="C13" s="24"/>
      <c r="D13" s="373">
        <f>'Oceniający 1'!D12:E12</f>
        <v>0</v>
      </c>
      <c r="E13" s="373"/>
      <c r="F13" s="373"/>
      <c r="G13" s="373"/>
      <c r="H13" s="124"/>
      <c r="I13" s="124"/>
      <c r="J13" s="124"/>
      <c r="K13" s="22"/>
      <c r="L13" s="22"/>
    </row>
    <row r="14" spans="1:12" ht="33.75">
      <c r="A14" s="78"/>
      <c r="B14" s="23"/>
      <c r="C14" s="24"/>
      <c r="D14" s="111"/>
      <c r="E14" s="111"/>
      <c r="F14" s="111"/>
      <c r="G14" s="111"/>
      <c r="H14" s="111"/>
      <c r="I14" s="111"/>
      <c r="J14" s="111"/>
      <c r="K14" s="22"/>
      <c r="L14" s="22"/>
    </row>
    <row r="15" spans="1:12" ht="33.75">
      <c r="A15" s="78"/>
      <c r="B15" s="23"/>
      <c r="C15" s="24"/>
      <c r="D15" s="111"/>
      <c r="E15" s="376" t="s">
        <v>58</v>
      </c>
      <c r="F15" s="376"/>
      <c r="G15" s="376"/>
      <c r="H15" s="376"/>
      <c r="I15" s="111"/>
      <c r="J15" s="111"/>
      <c r="K15" s="22"/>
      <c r="L15" s="22"/>
    </row>
    <row r="16" spans="1:12" ht="34.5" thickBot="1">
      <c r="A16" s="78"/>
      <c r="B16" s="23"/>
      <c r="C16" s="24"/>
      <c r="D16" s="111"/>
      <c r="E16" s="111"/>
      <c r="F16" s="111"/>
      <c r="G16" s="111"/>
      <c r="H16" s="111"/>
      <c r="I16" s="111"/>
      <c r="J16" s="111"/>
      <c r="K16" s="22"/>
      <c r="L16" s="22"/>
    </row>
    <row r="17" spans="1:12" ht="54" customHeight="1" thickTop="1" thickBot="1">
      <c r="A17" s="78"/>
      <c r="B17" s="23"/>
      <c r="C17" s="28"/>
      <c r="D17" s="234"/>
      <c r="E17" s="379" t="s">
        <v>60</v>
      </c>
      <c r="F17" s="380"/>
      <c r="G17" s="80" t="s">
        <v>55</v>
      </c>
      <c r="H17" s="377" t="s">
        <v>56</v>
      </c>
      <c r="I17" s="378"/>
      <c r="J17" s="111"/>
      <c r="K17" s="22"/>
      <c r="L17" s="22"/>
    </row>
    <row r="18" spans="1:12" ht="57" customHeight="1" thickTop="1">
      <c r="A18" s="78"/>
      <c r="B18" s="87"/>
      <c r="C18" s="389" t="s">
        <v>61</v>
      </c>
      <c r="D18" s="390"/>
      <c r="E18" s="386"/>
      <c r="F18" s="388"/>
      <c r="G18" s="88"/>
      <c r="H18" s="386"/>
      <c r="I18" s="387"/>
      <c r="J18" s="111"/>
      <c r="K18" s="22"/>
      <c r="L18" s="22"/>
    </row>
    <row r="19" spans="1:12" ht="51.75" customHeight="1">
      <c r="A19" s="78"/>
      <c r="B19" s="110"/>
      <c r="C19" s="391" t="s">
        <v>64</v>
      </c>
      <c r="D19" s="392"/>
      <c r="E19" s="386"/>
      <c r="F19" s="388"/>
      <c r="G19" s="88"/>
      <c r="H19" s="386"/>
      <c r="I19" s="387"/>
      <c r="J19" s="111"/>
      <c r="K19" s="22"/>
      <c r="L19" s="22"/>
    </row>
    <row r="20" spans="1:12" ht="59.25" customHeight="1" thickBot="1">
      <c r="A20" s="78"/>
      <c r="B20" s="110"/>
      <c r="C20" s="393" t="s">
        <v>62</v>
      </c>
      <c r="D20" s="394"/>
      <c r="E20" s="381"/>
      <c r="F20" s="382"/>
      <c r="G20" s="89"/>
      <c r="H20" s="381"/>
      <c r="I20" s="383"/>
      <c r="J20" s="111"/>
      <c r="K20" s="22"/>
      <c r="L20" s="22"/>
    </row>
    <row r="21" spans="1:12" ht="27" thickTop="1">
      <c r="A21" s="78"/>
      <c r="B21" s="110"/>
      <c r="C21" s="111"/>
      <c r="D21" s="111"/>
      <c r="E21" s="111"/>
      <c r="F21" s="111"/>
      <c r="G21" s="111"/>
      <c r="H21" s="111"/>
      <c r="I21" s="111"/>
      <c r="J21" s="111"/>
      <c r="K21" s="22"/>
      <c r="L21" s="22"/>
    </row>
    <row r="22" spans="1:12" ht="58.5" customHeight="1">
      <c r="A22" s="90"/>
      <c r="B22" s="91"/>
      <c r="C22" s="79"/>
      <c r="D22" s="79"/>
      <c r="E22" s="423" t="s">
        <v>57</v>
      </c>
      <c r="F22" s="423"/>
      <c r="G22" s="423"/>
      <c r="H22" s="423"/>
      <c r="I22" s="79"/>
      <c r="J22" s="79"/>
      <c r="K22" s="26"/>
      <c r="L22" s="26"/>
    </row>
    <row r="23" spans="1:12" ht="27" thickBot="1">
      <c r="A23" s="90"/>
      <c r="B23" s="22"/>
      <c r="C23" s="22"/>
      <c r="D23" s="22"/>
      <c r="E23" s="22"/>
      <c r="F23" s="22"/>
      <c r="G23" s="26"/>
      <c r="H23" s="26"/>
      <c r="I23" s="26"/>
      <c r="J23" s="26"/>
      <c r="K23" s="26"/>
      <c r="L23" s="26"/>
    </row>
    <row r="24" spans="1:12" ht="85.5" customHeight="1" thickTop="1" thickBot="1">
      <c r="A24" s="90"/>
      <c r="B24" s="22"/>
      <c r="C24" s="425"/>
      <c r="D24" s="426"/>
      <c r="E24" s="374" t="s">
        <v>63</v>
      </c>
      <c r="F24" s="375"/>
      <c r="G24" s="375"/>
      <c r="H24" s="384" t="s">
        <v>22</v>
      </c>
      <c r="I24" s="385"/>
      <c r="J24" s="92"/>
      <c r="K24" s="92"/>
      <c r="L24" s="26"/>
    </row>
    <row r="25" spans="1:12" ht="47.25" customHeight="1" thickTop="1">
      <c r="A25" s="90"/>
      <c r="B25" s="22"/>
      <c r="C25" s="409" t="s">
        <v>61</v>
      </c>
      <c r="D25" s="410"/>
      <c r="E25" s="424">
        <f>E18</f>
        <v>0</v>
      </c>
      <c r="F25" s="424"/>
      <c r="G25" s="424"/>
      <c r="H25" s="421">
        <f>'Oceniający 1'!H68</f>
        <v>0</v>
      </c>
      <c r="I25" s="422"/>
      <c r="J25" s="93"/>
      <c r="K25" s="94"/>
      <c r="L25" s="26"/>
    </row>
    <row r="26" spans="1:12" ht="55.5" customHeight="1">
      <c r="A26" s="90"/>
      <c r="B26" s="22"/>
      <c r="C26" s="409" t="s">
        <v>64</v>
      </c>
      <c r="D26" s="410"/>
      <c r="E26" s="411">
        <f>E19</f>
        <v>0</v>
      </c>
      <c r="F26" s="412"/>
      <c r="G26" s="413"/>
      <c r="H26" s="413">
        <f>'Oceniający 2'!H68</f>
        <v>0</v>
      </c>
      <c r="I26" s="414"/>
      <c r="J26" s="93"/>
      <c r="K26" s="95"/>
      <c r="L26" s="26"/>
    </row>
    <row r="27" spans="1:12" ht="51" customHeight="1" thickBot="1">
      <c r="A27" s="90"/>
      <c r="B27" s="22"/>
      <c r="C27" s="415" t="s">
        <v>65</v>
      </c>
      <c r="D27" s="416"/>
      <c r="E27" s="417"/>
      <c r="F27" s="418"/>
      <c r="G27" s="418"/>
      <c r="H27" s="419"/>
      <c r="I27" s="420"/>
      <c r="J27" s="93"/>
      <c r="K27" s="95"/>
      <c r="L27" s="26"/>
    </row>
    <row r="28" spans="1:12" ht="58.5" customHeight="1" thickTop="1" thickBot="1">
      <c r="A28" s="90"/>
      <c r="B28" s="22"/>
      <c r="C28" s="397" t="s">
        <v>66</v>
      </c>
      <c r="D28" s="398"/>
      <c r="E28" s="399"/>
      <c r="F28" s="400"/>
      <c r="G28" s="401"/>
      <c r="H28" s="402">
        <f>H25+H26+H27</f>
        <v>0</v>
      </c>
      <c r="I28" s="403"/>
      <c r="J28" s="93"/>
      <c r="K28" s="95"/>
      <c r="L28" s="26"/>
    </row>
    <row r="29" spans="1:12" ht="54" thickTop="1" thickBot="1">
      <c r="A29" s="90"/>
      <c r="B29" s="22"/>
      <c r="C29" s="404" t="s">
        <v>67</v>
      </c>
      <c r="D29" s="405"/>
      <c r="E29" s="405"/>
      <c r="F29" s="405"/>
      <c r="G29" s="406"/>
      <c r="H29" s="407">
        <f>H28/2</f>
        <v>0</v>
      </c>
      <c r="I29" s="408"/>
      <c r="J29" s="96"/>
      <c r="K29" s="97"/>
      <c r="L29" s="26"/>
    </row>
    <row r="30" spans="1:12" ht="53.25" thickTop="1">
      <c r="A30" s="90"/>
      <c r="B30" s="22"/>
      <c r="C30" s="98"/>
      <c r="D30" s="98"/>
      <c r="E30" s="98"/>
      <c r="F30" s="98"/>
      <c r="G30" s="98"/>
      <c r="H30" s="99"/>
      <c r="I30" s="99"/>
      <c r="J30" s="96"/>
      <c r="K30" s="97"/>
      <c r="L30" s="26"/>
    </row>
    <row r="31" spans="1:12" ht="31.5">
      <c r="A31" s="90"/>
      <c r="B31" s="100" t="s">
        <v>68</v>
      </c>
      <c r="C31" s="37"/>
      <c r="D31" s="37">
        <f>'Oceniający 1'!C76</f>
        <v>0</v>
      </c>
      <c r="E31" s="100" t="s">
        <v>21</v>
      </c>
      <c r="F31" s="123">
        <f>'Oceniający 1'!E76:I76</f>
        <v>0</v>
      </c>
      <c r="G31" s="26"/>
      <c r="H31" s="26"/>
      <c r="I31" s="26"/>
      <c r="J31" s="26"/>
      <c r="K31" s="26"/>
      <c r="L31" s="26"/>
    </row>
    <row r="32" spans="1:12" ht="31.5">
      <c r="A32" s="90"/>
      <c r="B32" s="100"/>
      <c r="C32" s="22"/>
      <c r="D32" s="22"/>
      <c r="E32" s="100"/>
      <c r="F32" s="22"/>
      <c r="G32" s="26"/>
      <c r="H32" s="26"/>
      <c r="I32" s="26"/>
      <c r="J32" s="26"/>
      <c r="K32" s="26"/>
      <c r="L32" s="26"/>
    </row>
    <row r="33" spans="1:12" ht="31.5">
      <c r="A33" s="90"/>
      <c r="B33" s="37"/>
      <c r="C33" s="37"/>
      <c r="D33" s="101" t="s">
        <v>69</v>
      </c>
      <c r="E33" s="101"/>
      <c r="F33" s="37"/>
      <c r="G33" s="32"/>
      <c r="H33" s="32"/>
      <c r="I33" s="32"/>
      <c r="J33" s="32"/>
      <c r="K33" s="26"/>
      <c r="L33" s="26"/>
    </row>
    <row r="34" spans="1:12" ht="31.5">
      <c r="A34" s="90"/>
      <c r="B34" s="37"/>
      <c r="C34" s="37"/>
      <c r="D34" s="37"/>
      <c r="E34" s="37"/>
      <c r="F34" s="37"/>
      <c r="G34" s="32"/>
      <c r="H34" s="32"/>
      <c r="I34" s="32"/>
      <c r="J34" s="32"/>
      <c r="K34" s="26"/>
      <c r="L34" s="26"/>
    </row>
    <row r="35" spans="1:12" ht="31.5">
      <c r="A35" s="102"/>
      <c r="B35" s="37"/>
      <c r="C35" s="37" t="s">
        <v>70</v>
      </c>
      <c r="D35" s="101" t="s">
        <v>71</v>
      </c>
      <c r="E35" s="37"/>
      <c r="F35" s="116"/>
      <c r="G35" s="37"/>
      <c r="H35" s="348" t="s">
        <v>73</v>
      </c>
      <c r="I35" s="348"/>
      <c r="J35" s="101" t="s">
        <v>72</v>
      </c>
      <c r="K35" s="103"/>
      <c r="L35" s="103"/>
    </row>
    <row r="36" spans="1:12">
      <c r="A36" s="90"/>
      <c r="B36" s="22"/>
      <c r="C36" s="22"/>
      <c r="D36" s="22"/>
      <c r="E36" s="22"/>
      <c r="F36" s="22"/>
      <c r="G36" s="26"/>
      <c r="H36" s="26"/>
      <c r="I36" s="26"/>
      <c r="J36" s="26"/>
      <c r="K36" s="26"/>
      <c r="L36" s="26"/>
    </row>
    <row r="37" spans="1:12" ht="28.5">
      <c r="A37" s="104" t="s">
        <v>74</v>
      </c>
      <c r="B37" s="395" t="s">
        <v>75</v>
      </c>
      <c r="C37" s="396"/>
      <c r="D37" s="396"/>
      <c r="E37" s="396"/>
      <c r="F37" s="396"/>
      <c r="G37" s="396"/>
      <c r="H37" s="396"/>
      <c r="I37" s="396"/>
      <c r="J37" s="396"/>
      <c r="K37" s="26"/>
      <c r="L37" s="26"/>
    </row>
  </sheetData>
  <sheetProtection formatCells="0" formatColumns="0" formatRows="0" autoFilter="0"/>
  <protectedRanges>
    <protectedRange sqref="B10:B18 C10:C17" name="Rozstęp1_1_2"/>
    <protectedRange sqref="C35:K35" name="Rozstęp1_2_1"/>
  </protectedRanges>
  <mergeCells count="48">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H25:I25"/>
    <mergeCell ref="E22:H22"/>
    <mergeCell ref="C25:D25"/>
    <mergeCell ref="E25:G25"/>
    <mergeCell ref="C24:D24"/>
    <mergeCell ref="C26:D26"/>
    <mergeCell ref="E26:G26"/>
    <mergeCell ref="H26:I26"/>
    <mergeCell ref="C27:D27"/>
    <mergeCell ref="E27:G27"/>
    <mergeCell ref="H27:I27"/>
    <mergeCell ref="B37:J37"/>
    <mergeCell ref="C28:D28"/>
    <mergeCell ref="E28:G28"/>
    <mergeCell ref="H28:I28"/>
    <mergeCell ref="C29:G29"/>
    <mergeCell ref="H29:I29"/>
    <mergeCell ref="H35:I35"/>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dimension ref="A1:L116"/>
  <sheetViews>
    <sheetView view="pageBreakPreview" zoomScale="42" zoomScaleNormal="100" zoomScaleSheetLayoutView="42" zoomScalePageLayoutView="42" workbookViewId="0">
      <selection activeCell="D5" sqref="D5:J5"/>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3" t="s">
        <v>97</v>
      </c>
      <c r="B2" s="303"/>
      <c r="C2" s="303"/>
      <c r="D2" s="303"/>
      <c r="E2" s="303"/>
      <c r="F2" s="303"/>
      <c r="G2" s="303"/>
      <c r="H2" s="303"/>
      <c r="I2" s="303"/>
      <c r="J2" s="303"/>
    </row>
    <row r="3" spans="1:11" s="35" customFormat="1" ht="226.5" customHeight="1">
      <c r="A3" s="16"/>
      <c r="B3" s="304" t="s">
        <v>43</v>
      </c>
      <c r="C3" s="304"/>
      <c r="D3" s="304"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3" s="304"/>
      <c r="F3" s="304"/>
      <c r="G3" s="304"/>
      <c r="H3" s="304"/>
      <c r="I3" s="304"/>
      <c r="J3" s="304"/>
    </row>
    <row r="4" spans="1:11" s="35" customFormat="1" ht="70.5" customHeight="1">
      <c r="A4" s="12"/>
      <c r="B4" s="305" t="s">
        <v>29</v>
      </c>
      <c r="C4" s="305"/>
      <c r="D4" s="306" t="s">
        <v>91</v>
      </c>
      <c r="E4" s="306"/>
      <c r="F4" s="306"/>
      <c r="G4" s="306"/>
      <c r="H4" s="306"/>
      <c r="I4" s="306"/>
      <c r="J4" s="306"/>
    </row>
    <row r="5" spans="1:11" s="35" customFormat="1" ht="81.75" customHeight="1">
      <c r="A5" s="12"/>
      <c r="B5" s="305" t="s">
        <v>30</v>
      </c>
      <c r="C5" s="305"/>
      <c r="D5" s="307" t="str">
        <f>'Oceniający 1'!D5:J5</f>
        <v xml:space="preserve">3.4 Strategia niskoemisyjna, wsparcie zrównoważonej multimodalnej mobilności miejskiej </v>
      </c>
      <c r="E5" s="307"/>
      <c r="F5" s="307"/>
      <c r="G5" s="307"/>
      <c r="H5" s="307"/>
      <c r="I5" s="307"/>
      <c r="J5" s="307"/>
    </row>
    <row r="6" spans="1:11" s="35" customFormat="1" ht="78.75" customHeight="1">
      <c r="A6" s="12"/>
      <c r="B6" s="307" t="s">
        <v>32</v>
      </c>
      <c r="C6" s="307"/>
      <c r="D6" s="311" t="str">
        <f>'Oceniający 1'!D6:J6</f>
        <v>Modernizacja oświetlenia ulicznego na energooszczędne</v>
      </c>
      <c r="E6" s="311"/>
      <c r="F6" s="311"/>
      <c r="G6" s="311"/>
      <c r="H6" s="311"/>
      <c r="I6" s="311"/>
      <c r="J6" s="311"/>
    </row>
    <row r="7" spans="1:11" s="35" customFormat="1" ht="84" customHeight="1">
      <c r="A7" s="19"/>
      <c r="B7" s="312" t="s">
        <v>44</v>
      </c>
      <c r="C7" s="312"/>
      <c r="D7" s="259">
        <f>'Oceniający 1'!D7:J7</f>
        <v>0</v>
      </c>
      <c r="E7" s="259"/>
      <c r="F7" s="259"/>
      <c r="G7" s="259"/>
      <c r="H7" s="259"/>
      <c r="I7" s="259"/>
      <c r="J7" s="259"/>
      <c r="K7" s="2"/>
    </row>
    <row r="8" spans="1:11" s="2" customFormat="1" ht="87" customHeight="1">
      <c r="A8" s="19"/>
      <c r="B8" s="312" t="s">
        <v>23</v>
      </c>
      <c r="C8" s="312"/>
      <c r="D8" s="313">
        <f>'Oceniający 1'!D8:J8</f>
        <v>0</v>
      </c>
      <c r="E8" s="313"/>
      <c r="F8" s="313"/>
      <c r="G8" s="313"/>
      <c r="H8" s="313"/>
      <c r="I8" s="313"/>
      <c r="J8" s="314"/>
    </row>
    <row r="9" spans="1:11" ht="80.25" customHeight="1">
      <c r="B9" s="23" t="s">
        <v>1</v>
      </c>
      <c r="C9" s="24"/>
      <c r="D9" s="308">
        <f>'Oceniający 1'!D9:E9</f>
        <v>0</v>
      </c>
      <c r="E9" s="308"/>
      <c r="F9" s="24"/>
      <c r="G9" s="25"/>
      <c r="H9" s="25"/>
      <c r="I9" s="25"/>
      <c r="J9" s="26"/>
    </row>
    <row r="10" spans="1:11" ht="97.5" customHeight="1">
      <c r="B10" s="23" t="s">
        <v>45</v>
      </c>
      <c r="C10" s="24"/>
      <c r="D10" s="308">
        <f>'Oceniający 1'!D10:E10</f>
        <v>0</v>
      </c>
      <c r="E10" s="308"/>
      <c r="F10" s="25"/>
      <c r="G10" s="25"/>
      <c r="H10" s="25"/>
      <c r="I10" s="25"/>
      <c r="J10" s="26"/>
    </row>
    <row r="11" spans="1:11" ht="102" customHeight="1">
      <c r="B11" s="23" t="s">
        <v>80</v>
      </c>
      <c r="C11" s="27"/>
      <c r="D11" s="308">
        <f>'Oceniający 1'!D11:E11</f>
        <v>0</v>
      </c>
      <c r="E11" s="308"/>
      <c r="F11" s="28"/>
      <c r="G11" s="29"/>
      <c r="H11" s="30"/>
      <c r="I11" s="31"/>
      <c r="J11" s="26"/>
    </row>
    <row r="12" spans="1:11" ht="102" customHeight="1">
      <c r="B12" s="23"/>
      <c r="C12" s="23" t="s">
        <v>79</v>
      </c>
      <c r="D12" s="308">
        <f>'Oceniający 1'!D12:E12</f>
        <v>0</v>
      </c>
      <c r="E12" s="308"/>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09"/>
      <c r="E14" s="310"/>
      <c r="F14" s="43"/>
      <c r="G14" s="44"/>
      <c r="H14" s="44"/>
      <c r="I14" s="44"/>
      <c r="J14" s="44"/>
    </row>
    <row r="15" spans="1:11" s="2" customFormat="1" ht="38.25" customHeight="1">
      <c r="A15" s="258" t="s">
        <v>48</v>
      </c>
      <c r="B15" s="258"/>
      <c r="C15" s="258"/>
      <c r="D15" s="258"/>
      <c r="E15" s="258"/>
      <c r="F15" s="258"/>
      <c r="G15" s="258"/>
      <c r="H15" s="258"/>
      <c r="I15" s="258"/>
      <c r="J15" s="258"/>
    </row>
    <row r="16" spans="1:11" s="2" customFormat="1" ht="27.75" customHeight="1">
      <c r="A16" s="45"/>
      <c r="B16" s="212"/>
      <c r="C16" s="212"/>
      <c r="D16" s="212"/>
      <c r="E16" s="212"/>
      <c r="F16" s="212"/>
      <c r="G16" s="212"/>
      <c r="H16" s="212"/>
      <c r="I16" s="212"/>
      <c r="J16" s="212"/>
    </row>
    <row r="17" spans="1:12" s="2" customFormat="1" ht="36.75" customHeight="1">
      <c r="A17" s="45"/>
      <c r="B17" s="258" t="s">
        <v>39</v>
      </c>
      <c r="C17" s="258"/>
      <c r="D17" s="258"/>
      <c r="E17" s="258"/>
      <c r="F17" s="258"/>
      <c r="G17" s="258"/>
      <c r="H17" s="258"/>
      <c r="I17" s="258"/>
      <c r="J17" s="258"/>
    </row>
    <row r="18" spans="1:12" s="2" customFormat="1" ht="53.25" customHeight="1" thickBot="1">
      <c r="A18" s="259" t="s">
        <v>38</v>
      </c>
      <c r="B18" s="259"/>
      <c r="C18" s="259"/>
      <c r="D18" s="259"/>
      <c r="E18" s="259"/>
      <c r="F18" s="259"/>
      <c r="G18" s="259"/>
      <c r="H18" s="259"/>
      <c r="I18" s="259"/>
      <c r="J18" s="259"/>
    </row>
    <row r="19" spans="1:12" s="18" customFormat="1" ht="66.75" customHeight="1" thickTop="1" thickBot="1">
      <c r="A19" s="139" t="s">
        <v>10</v>
      </c>
      <c r="B19" s="140" t="s">
        <v>35</v>
      </c>
      <c r="C19" s="141"/>
      <c r="D19" s="260" t="s">
        <v>36</v>
      </c>
      <c r="E19" s="261"/>
      <c r="F19" s="261"/>
      <c r="G19" s="262"/>
      <c r="H19" s="142" t="s">
        <v>2</v>
      </c>
      <c r="I19" s="142" t="s">
        <v>3</v>
      </c>
      <c r="J19" s="143" t="s">
        <v>4</v>
      </c>
      <c r="K19" s="55"/>
      <c r="L19" s="55"/>
    </row>
    <row r="20" spans="1:12" ht="78" customHeight="1" thickTop="1">
      <c r="A20" s="108">
        <v>1</v>
      </c>
      <c r="B20" s="263" t="s">
        <v>100</v>
      </c>
      <c r="C20" s="264"/>
      <c r="D20" s="265" t="s">
        <v>104</v>
      </c>
      <c r="E20" s="266"/>
      <c r="F20" s="266"/>
      <c r="G20" s="267"/>
      <c r="H20" s="137"/>
      <c r="I20" s="137"/>
      <c r="J20" s="138"/>
    </row>
    <row r="21" spans="1:12" ht="312.75" customHeight="1">
      <c r="A21" s="46">
        <v>2</v>
      </c>
      <c r="B21" s="319" t="s">
        <v>101</v>
      </c>
      <c r="C21" s="240"/>
      <c r="D21" s="320" t="s">
        <v>138</v>
      </c>
      <c r="E21" s="282"/>
      <c r="F21" s="282"/>
      <c r="G21" s="283"/>
      <c r="H21" s="129"/>
      <c r="I21" s="129"/>
      <c r="J21" s="48"/>
    </row>
    <row r="22" spans="1:12" ht="64.5" customHeight="1">
      <c r="A22" s="46">
        <v>3</v>
      </c>
      <c r="B22" s="280" t="s">
        <v>102</v>
      </c>
      <c r="C22" s="240"/>
      <c r="D22" s="281" t="s">
        <v>103</v>
      </c>
      <c r="E22" s="282"/>
      <c r="F22" s="282"/>
      <c r="G22" s="283"/>
      <c r="H22" s="129"/>
      <c r="I22" s="129"/>
      <c r="J22" s="48"/>
    </row>
    <row r="23" spans="1:12" ht="243.75" customHeight="1">
      <c r="A23" s="46">
        <v>4</v>
      </c>
      <c r="B23" s="280" t="s">
        <v>105</v>
      </c>
      <c r="C23" s="240"/>
      <c r="D23" s="281" t="s">
        <v>106</v>
      </c>
      <c r="E23" s="282"/>
      <c r="F23" s="282"/>
      <c r="G23" s="283"/>
      <c r="H23" s="129"/>
      <c r="I23" s="129"/>
      <c r="J23" s="48"/>
    </row>
    <row r="24" spans="1:12" ht="300" customHeight="1">
      <c r="A24" s="46">
        <v>5</v>
      </c>
      <c r="B24" s="280" t="s">
        <v>108</v>
      </c>
      <c r="C24" s="240"/>
      <c r="D24" s="281" t="s">
        <v>137</v>
      </c>
      <c r="E24" s="282"/>
      <c r="F24" s="282"/>
      <c r="G24" s="283"/>
      <c r="H24" s="129"/>
      <c r="I24" s="129"/>
      <c r="J24" s="48"/>
    </row>
    <row r="25" spans="1:12" ht="115.5" customHeight="1">
      <c r="A25" s="46">
        <v>6</v>
      </c>
      <c r="B25" s="280" t="s">
        <v>110</v>
      </c>
      <c r="C25" s="240"/>
      <c r="D25" s="281" t="s">
        <v>111</v>
      </c>
      <c r="E25" s="282"/>
      <c r="F25" s="282"/>
      <c r="G25" s="283"/>
      <c r="H25" s="129"/>
      <c r="I25" s="129"/>
      <c r="J25" s="48"/>
    </row>
    <row r="26" spans="1:12" ht="145.5" customHeight="1">
      <c r="A26" s="46">
        <v>7</v>
      </c>
      <c r="B26" s="280" t="s">
        <v>112</v>
      </c>
      <c r="C26" s="240"/>
      <c r="D26" s="281" t="s">
        <v>113</v>
      </c>
      <c r="E26" s="282"/>
      <c r="F26" s="282"/>
      <c r="G26" s="283"/>
      <c r="H26" s="129"/>
      <c r="I26" s="129"/>
      <c r="J26" s="48"/>
    </row>
    <row r="27" spans="1:12" ht="112.5" customHeight="1">
      <c r="A27" s="46">
        <v>8</v>
      </c>
      <c r="B27" s="280" t="s">
        <v>114</v>
      </c>
      <c r="C27" s="240"/>
      <c r="D27" s="281" t="s">
        <v>116</v>
      </c>
      <c r="E27" s="282"/>
      <c r="F27" s="282"/>
      <c r="G27" s="283"/>
      <c r="H27" s="129"/>
      <c r="I27" s="129"/>
      <c r="J27" s="48"/>
    </row>
    <row r="28" spans="1:12" ht="92.25" customHeight="1" thickBot="1">
      <c r="A28" s="53">
        <v>9</v>
      </c>
      <c r="B28" s="284" t="s">
        <v>115</v>
      </c>
      <c r="C28" s="285"/>
      <c r="D28" s="286" t="s">
        <v>117</v>
      </c>
      <c r="E28" s="287"/>
      <c r="F28" s="287"/>
      <c r="G28" s="288"/>
      <c r="H28" s="231"/>
      <c r="I28" s="213"/>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9" t="s">
        <v>37</v>
      </c>
      <c r="C31" s="290"/>
      <c r="D31" s="290"/>
      <c r="E31" s="290"/>
      <c r="F31" s="290"/>
      <c r="G31" s="290"/>
      <c r="H31" s="290"/>
      <c r="I31" s="290"/>
      <c r="J31" s="291"/>
    </row>
    <row r="32" spans="1:12" ht="36.75" customHeight="1" thickBot="1">
      <c r="A32" s="133"/>
      <c r="B32" s="292" t="s">
        <v>38</v>
      </c>
      <c r="C32" s="293"/>
      <c r="D32" s="293"/>
      <c r="E32" s="293"/>
      <c r="F32" s="293"/>
      <c r="G32" s="293"/>
      <c r="H32" s="293"/>
      <c r="I32" s="293"/>
      <c r="J32" s="294"/>
    </row>
    <row r="33" spans="1:11" s="17" customFormat="1" ht="76.5" customHeight="1" thickTop="1" thickBot="1">
      <c r="A33" s="144" t="s">
        <v>10</v>
      </c>
      <c r="B33" s="268" t="s">
        <v>35</v>
      </c>
      <c r="C33" s="269"/>
      <c r="D33" s="260" t="s">
        <v>36</v>
      </c>
      <c r="E33" s="261"/>
      <c r="F33" s="261"/>
      <c r="G33" s="262"/>
      <c r="H33" s="142" t="s">
        <v>2</v>
      </c>
      <c r="I33" s="142" t="s">
        <v>3</v>
      </c>
      <c r="J33" s="143" t="s">
        <v>4</v>
      </c>
      <c r="K33" s="36"/>
    </row>
    <row r="34" spans="1:11" s="36" customFormat="1" ht="68.25" customHeight="1" thickTop="1">
      <c r="A34" s="203" t="s">
        <v>5</v>
      </c>
      <c r="B34" s="295" t="s">
        <v>119</v>
      </c>
      <c r="C34" s="296"/>
      <c r="D34" s="270" t="s">
        <v>120</v>
      </c>
      <c r="E34" s="271"/>
      <c r="F34" s="271"/>
      <c r="G34" s="272"/>
      <c r="H34" s="201"/>
      <c r="I34" s="201"/>
      <c r="J34" s="202"/>
    </row>
    <row r="35" spans="1:11" s="36" customFormat="1" ht="219.75" customHeight="1" thickBot="1">
      <c r="A35" s="297" t="s">
        <v>6</v>
      </c>
      <c r="B35" s="276" t="s">
        <v>121</v>
      </c>
      <c r="C35" s="277"/>
      <c r="D35" s="273" t="s">
        <v>141</v>
      </c>
      <c r="E35" s="274"/>
      <c r="F35" s="274"/>
      <c r="G35" s="275"/>
      <c r="H35" s="299"/>
      <c r="I35" s="299"/>
      <c r="J35" s="301"/>
    </row>
    <row r="36" spans="1:11" s="36" customFormat="1" ht="233.25" hidden="1" customHeight="1">
      <c r="A36" s="298"/>
      <c r="B36" s="278"/>
      <c r="C36" s="279"/>
      <c r="D36" s="265"/>
      <c r="E36" s="266"/>
      <c r="F36" s="266"/>
      <c r="G36" s="267"/>
      <c r="H36" s="300"/>
      <c r="I36" s="300"/>
      <c r="J36" s="302"/>
    </row>
    <row r="37" spans="1:11" ht="57.75" hidden="1" customHeight="1" thickBot="1">
      <c r="A37" s="49"/>
      <c r="B37" s="50"/>
      <c r="C37" s="50"/>
      <c r="D37" s="50"/>
      <c r="E37" s="50"/>
      <c r="F37" s="50"/>
      <c r="G37" s="50"/>
      <c r="H37" s="51"/>
      <c r="I37" s="51"/>
      <c r="J37" s="145"/>
    </row>
    <row r="38" spans="1:11" ht="30.75" customHeight="1" thickTop="1" thickBot="1">
      <c r="A38" s="225"/>
      <c r="B38" s="232"/>
      <c r="C38" s="232"/>
      <c r="D38" s="232"/>
      <c r="E38" s="232"/>
      <c r="F38" s="232"/>
      <c r="G38" s="232"/>
      <c r="H38" s="233"/>
      <c r="I38" s="233"/>
      <c r="J38" s="233"/>
      <c r="K38" s="2"/>
    </row>
    <row r="39" spans="1:11" ht="39.75" customHeight="1" thickTop="1">
      <c r="A39" s="152" t="s">
        <v>10</v>
      </c>
      <c r="B39" s="322" t="s">
        <v>85</v>
      </c>
      <c r="C39" s="322"/>
      <c r="D39" s="322"/>
      <c r="E39" s="322"/>
      <c r="F39" s="322"/>
      <c r="G39" s="322"/>
      <c r="H39" s="321" t="s">
        <v>17</v>
      </c>
      <c r="I39" s="321"/>
      <c r="J39" s="153" t="s">
        <v>18</v>
      </c>
    </row>
    <row r="40" spans="1:11" ht="57.75" customHeight="1" thickBot="1">
      <c r="A40" s="53" t="s">
        <v>5</v>
      </c>
      <c r="B40" s="323" t="s">
        <v>84</v>
      </c>
      <c r="C40" s="323"/>
      <c r="D40" s="323"/>
      <c r="E40" s="323"/>
      <c r="F40" s="323"/>
      <c r="G40" s="323"/>
      <c r="H40" s="324"/>
      <c r="I40" s="324"/>
      <c r="J40" s="136"/>
    </row>
    <row r="41" spans="1:11" ht="38.25" customHeight="1" thickTop="1" thickBot="1">
      <c r="A41" s="146"/>
      <c r="B41" s="131"/>
      <c r="C41" s="130"/>
      <c r="D41" s="130"/>
      <c r="E41" s="130"/>
      <c r="F41" s="130"/>
      <c r="G41" s="130"/>
      <c r="H41" s="51"/>
      <c r="I41" s="51"/>
      <c r="J41" s="51"/>
    </row>
    <row r="42" spans="1:11" ht="42" customHeight="1" thickTop="1" thickBot="1">
      <c r="A42" s="184" t="s">
        <v>10</v>
      </c>
      <c r="B42" s="328" t="s">
        <v>16</v>
      </c>
      <c r="C42" s="329"/>
      <c r="D42" s="329"/>
      <c r="E42" s="329"/>
      <c r="F42" s="329"/>
      <c r="G42" s="330"/>
      <c r="H42" s="235" t="s">
        <v>17</v>
      </c>
      <c r="I42" s="236"/>
      <c r="J42" s="191" t="s">
        <v>18</v>
      </c>
    </row>
    <row r="43" spans="1:11" ht="48" customHeight="1" thickTop="1">
      <c r="A43" s="132" t="s">
        <v>5</v>
      </c>
      <c r="B43" s="331" t="s">
        <v>40</v>
      </c>
      <c r="C43" s="331"/>
      <c r="D43" s="331"/>
      <c r="E43" s="331"/>
      <c r="F43" s="331"/>
      <c r="G43" s="331"/>
      <c r="H43" s="332"/>
      <c r="I43" s="333"/>
      <c r="J43" s="192"/>
    </row>
    <row r="44" spans="1:11" ht="48" customHeight="1">
      <c r="A44" s="46" t="s">
        <v>6</v>
      </c>
      <c r="B44" s="352" t="s">
        <v>77</v>
      </c>
      <c r="C44" s="352"/>
      <c r="D44" s="352"/>
      <c r="E44" s="352"/>
      <c r="F44" s="352"/>
      <c r="G44" s="352"/>
      <c r="H44" s="353"/>
      <c r="I44" s="353"/>
      <c r="J44" s="188"/>
      <c r="K44" s="2"/>
    </row>
    <row r="45" spans="1:11" ht="48" customHeight="1" thickBot="1">
      <c r="A45" s="53" t="s">
        <v>7</v>
      </c>
      <c r="B45" s="237" t="s">
        <v>78</v>
      </c>
      <c r="C45" s="237"/>
      <c r="D45" s="237"/>
      <c r="E45" s="237"/>
      <c r="F45" s="237"/>
      <c r="G45" s="237"/>
      <c r="H45" s="238"/>
      <c r="I45" s="238"/>
      <c r="J45" s="189"/>
      <c r="K45" s="2"/>
    </row>
    <row r="46" spans="1:11" ht="117" customHeight="1" thickTop="1">
      <c r="A46" s="148"/>
      <c r="B46" s="149"/>
      <c r="C46" s="150"/>
      <c r="D46" s="151"/>
      <c r="E46" s="151"/>
      <c r="F46" s="315"/>
      <c r="G46" s="316"/>
      <c r="H46" s="317"/>
      <c r="I46" s="317"/>
      <c r="J46" s="318"/>
    </row>
    <row r="47" spans="1:11" s="35" customFormat="1" ht="69" customHeight="1">
      <c r="A47" s="42"/>
      <c r="B47" s="39" t="str">
        <f>B13</f>
        <v>Numer ewidencyjny wniosku:</v>
      </c>
      <c r="C47" s="125">
        <f>C13</f>
        <v>0</v>
      </c>
      <c r="D47" s="361"/>
      <c r="E47" s="361"/>
      <c r="F47" s="43"/>
      <c r="G47" s="44"/>
      <c r="H47" s="44"/>
      <c r="I47" s="44"/>
      <c r="J47" s="44"/>
    </row>
    <row r="48" spans="1:11" ht="70.5" customHeight="1">
      <c r="A48" s="360" t="s">
        <v>53</v>
      </c>
      <c r="B48" s="360"/>
      <c r="C48" s="360"/>
      <c r="D48" s="360"/>
      <c r="E48" s="360"/>
      <c r="F48" s="360"/>
      <c r="G48" s="360"/>
      <c r="H48" s="360"/>
      <c r="I48" s="360"/>
      <c r="J48" s="360"/>
    </row>
    <row r="49" spans="1:11" ht="408.95" customHeight="1">
      <c r="D49" s="3"/>
    </row>
    <row r="50" spans="1:11" ht="409.5" customHeight="1">
      <c r="D50" s="3"/>
      <c r="F50" s="341"/>
      <c r="G50" s="342"/>
      <c r="H50" s="214"/>
      <c r="I50" s="214"/>
    </row>
    <row r="51" spans="1:11" ht="325.5" customHeight="1">
      <c r="B51" s="22"/>
      <c r="C51" s="22"/>
      <c r="D51" s="56"/>
      <c r="E51" s="22"/>
      <c r="F51" s="215"/>
      <c r="G51" s="216"/>
      <c r="H51" s="216"/>
      <c r="I51" s="216"/>
      <c r="J51" s="26"/>
    </row>
    <row r="52" spans="1:11" s="13" customFormat="1" ht="54.75" customHeight="1">
      <c r="A52" s="20"/>
      <c r="B52" s="37"/>
      <c r="C52" s="343" t="s">
        <v>49</v>
      </c>
      <c r="D52" s="343"/>
      <c r="E52" s="343"/>
      <c r="F52" s="343"/>
      <c r="G52" s="343"/>
      <c r="H52" s="57"/>
      <c r="I52" s="57"/>
      <c r="J52" s="32"/>
    </row>
    <row r="53" spans="1:11" ht="133.5" customHeight="1">
      <c r="B53" s="54"/>
      <c r="C53" s="217"/>
      <c r="D53" s="56"/>
      <c r="E53" s="22"/>
      <c r="F53" s="344"/>
      <c r="G53" s="345"/>
      <c r="H53" s="318"/>
      <c r="I53" s="318"/>
      <c r="J53" s="318"/>
      <c r="K53" s="6"/>
    </row>
    <row r="54" spans="1:11" s="35" customFormat="1" ht="81" customHeight="1">
      <c r="A54" s="12"/>
      <c r="B54" s="39" t="str">
        <f>B13</f>
        <v>Numer ewidencyjny wniosku:</v>
      </c>
      <c r="C54" s="154">
        <f>C13</f>
        <v>0</v>
      </c>
      <c r="D54" s="346"/>
      <c r="E54" s="346"/>
      <c r="F54" s="11"/>
    </row>
    <row r="55" spans="1:11" ht="81" customHeight="1">
      <c r="B55" s="58"/>
      <c r="C55" s="347" t="s">
        <v>50</v>
      </c>
      <c r="D55" s="347"/>
      <c r="E55" s="347"/>
      <c r="F55" s="347"/>
      <c r="G55" s="347"/>
      <c r="H55" s="348"/>
      <c r="I55" s="348"/>
      <c r="J55" s="348"/>
    </row>
    <row r="56" spans="1:11" ht="57.75" customHeight="1">
      <c r="B56" s="354" t="s">
        <v>41</v>
      </c>
      <c r="C56" s="354"/>
      <c r="D56" s="354"/>
      <c r="E56" s="354"/>
      <c r="F56" s="354"/>
      <c r="G56" s="354"/>
      <c r="H56" s="354"/>
      <c r="I56" s="354"/>
      <c r="J56" s="354"/>
    </row>
    <row r="57" spans="1:11" ht="54.75" customHeight="1" thickBot="1">
      <c r="B57" s="60"/>
      <c r="C57" s="42"/>
      <c r="D57" s="59"/>
      <c r="E57" s="22"/>
      <c r="F57" s="22"/>
      <c r="G57" s="26"/>
      <c r="H57" s="26"/>
      <c r="I57" s="26"/>
      <c r="J57" s="26"/>
    </row>
    <row r="58" spans="1:11" ht="72.75" customHeight="1" thickTop="1">
      <c r="A58" s="245" t="s">
        <v>10</v>
      </c>
      <c r="B58" s="236" t="s">
        <v>11</v>
      </c>
      <c r="C58" s="236"/>
      <c r="D58" s="334" t="s">
        <v>13</v>
      </c>
      <c r="E58" s="334" t="s">
        <v>12</v>
      </c>
      <c r="F58" s="334" t="s">
        <v>25</v>
      </c>
      <c r="G58" s="334" t="s">
        <v>0</v>
      </c>
      <c r="H58" s="235" t="s">
        <v>51</v>
      </c>
      <c r="I58" s="236"/>
      <c r="J58" s="338"/>
    </row>
    <row r="59" spans="1:11" s="4" customFormat="1" ht="115.5" customHeight="1" thickBot="1">
      <c r="A59" s="246"/>
      <c r="B59" s="247"/>
      <c r="C59" s="247"/>
      <c r="D59" s="335"/>
      <c r="E59" s="335"/>
      <c r="F59" s="335"/>
      <c r="G59" s="430"/>
      <c r="H59" s="339"/>
      <c r="I59" s="247"/>
      <c r="J59" s="340"/>
    </row>
    <row r="60" spans="1:11" ht="116.25" customHeight="1" thickTop="1">
      <c r="A60" s="106" t="s">
        <v>5</v>
      </c>
      <c r="B60" s="248" t="s">
        <v>92</v>
      </c>
      <c r="C60" s="249"/>
      <c r="D60" s="63" t="s">
        <v>89</v>
      </c>
      <c r="E60" s="64">
        <v>4</v>
      </c>
      <c r="F60" s="65">
        <v>16</v>
      </c>
      <c r="G60" s="66"/>
      <c r="H60" s="434"/>
      <c r="I60" s="435"/>
      <c r="J60" s="436"/>
    </row>
    <row r="61" spans="1:11" ht="127.5" customHeight="1">
      <c r="A61" s="106" t="s">
        <v>6</v>
      </c>
      <c r="B61" s="252" t="s">
        <v>93</v>
      </c>
      <c r="C61" s="253"/>
      <c r="D61" s="63" t="s">
        <v>89</v>
      </c>
      <c r="E61" s="67">
        <v>4</v>
      </c>
      <c r="F61" s="68">
        <v>16</v>
      </c>
      <c r="G61" s="221"/>
      <c r="H61" s="437"/>
      <c r="I61" s="438"/>
      <c r="J61" s="439"/>
    </row>
    <row r="62" spans="1:11" ht="123.75" customHeight="1">
      <c r="A62" s="106" t="s">
        <v>7</v>
      </c>
      <c r="B62" s="252" t="s">
        <v>124</v>
      </c>
      <c r="C62" s="253"/>
      <c r="D62" s="63" t="s">
        <v>90</v>
      </c>
      <c r="E62" s="67">
        <v>3</v>
      </c>
      <c r="F62" s="68">
        <v>12</v>
      </c>
      <c r="G62" s="221"/>
      <c r="H62" s="437"/>
      <c r="I62" s="438"/>
      <c r="J62" s="439"/>
    </row>
    <row r="63" spans="1:11" ht="82.5" customHeight="1">
      <c r="A63" s="106" t="s">
        <v>8</v>
      </c>
      <c r="B63" s="239" t="s">
        <v>126</v>
      </c>
      <c r="C63" s="240"/>
      <c r="D63" s="63" t="s">
        <v>128</v>
      </c>
      <c r="E63" s="67">
        <v>3</v>
      </c>
      <c r="F63" s="70">
        <v>12</v>
      </c>
      <c r="G63" s="221"/>
      <c r="H63" s="437"/>
      <c r="I63" s="438"/>
      <c r="J63" s="439"/>
    </row>
    <row r="64" spans="1:11" ht="82.5" customHeight="1">
      <c r="A64" s="106" t="s">
        <v>9</v>
      </c>
      <c r="B64" s="239" t="s">
        <v>129</v>
      </c>
      <c r="C64" s="240"/>
      <c r="D64" s="63" t="s">
        <v>130</v>
      </c>
      <c r="E64" s="67">
        <v>2</v>
      </c>
      <c r="F64" s="70">
        <v>6</v>
      </c>
      <c r="G64" s="221"/>
      <c r="H64" s="437"/>
      <c r="I64" s="438"/>
      <c r="J64" s="439"/>
    </row>
    <row r="65" spans="1:11" ht="85.5" customHeight="1">
      <c r="A65" s="106" t="s">
        <v>46</v>
      </c>
      <c r="B65" s="243" t="s">
        <v>132</v>
      </c>
      <c r="C65" s="244"/>
      <c r="D65" s="63" t="s">
        <v>94</v>
      </c>
      <c r="E65" s="67">
        <v>4</v>
      </c>
      <c r="F65" s="68">
        <v>4</v>
      </c>
      <c r="G65" s="221"/>
      <c r="H65" s="437"/>
      <c r="I65" s="438"/>
      <c r="J65" s="439"/>
    </row>
    <row r="66" spans="1:11" ht="85.5" customHeight="1">
      <c r="A66" s="106" t="s">
        <v>47</v>
      </c>
      <c r="B66" s="243" t="s">
        <v>134</v>
      </c>
      <c r="C66" s="244"/>
      <c r="D66" s="63" t="s">
        <v>95</v>
      </c>
      <c r="E66" s="67">
        <v>2</v>
      </c>
      <c r="F66" s="68">
        <v>4</v>
      </c>
      <c r="G66" s="221"/>
      <c r="H66" s="437"/>
      <c r="I66" s="438"/>
      <c r="J66" s="439"/>
      <c r="K66" s="147"/>
    </row>
    <row r="67" spans="1:11" ht="85.5" customHeight="1" thickBot="1">
      <c r="A67" s="106" t="s">
        <v>76</v>
      </c>
      <c r="B67" s="239" t="s">
        <v>96</v>
      </c>
      <c r="C67" s="240"/>
      <c r="D67" s="218" t="s">
        <v>94</v>
      </c>
      <c r="E67" s="219">
        <v>4</v>
      </c>
      <c r="F67" s="220">
        <v>4</v>
      </c>
      <c r="G67" s="221"/>
      <c r="H67" s="437"/>
      <c r="I67" s="438"/>
      <c r="J67" s="439"/>
      <c r="K67" s="147"/>
    </row>
    <row r="68" spans="1:11" ht="105" customHeight="1" thickTop="1" thickBot="1">
      <c r="A68" s="107"/>
      <c r="B68" s="362" t="s">
        <v>14</v>
      </c>
      <c r="C68" s="363"/>
      <c r="D68" s="71"/>
      <c r="E68" s="71"/>
      <c r="F68" s="72">
        <f>SUM(F60:F67)</f>
        <v>74</v>
      </c>
      <c r="G68" s="224"/>
      <c r="H68" s="431"/>
      <c r="I68" s="432"/>
      <c r="J68" s="433"/>
    </row>
    <row r="69" spans="1:11" ht="103.5" customHeight="1" thickTop="1">
      <c r="A69" s="49"/>
      <c r="B69" s="54"/>
      <c r="C69" s="73"/>
      <c r="D69" s="73"/>
      <c r="E69" s="73"/>
      <c r="F69" s="74"/>
      <c r="G69" s="73"/>
      <c r="H69" s="366"/>
      <c r="I69" s="366"/>
      <c r="J69" s="366"/>
    </row>
    <row r="70" spans="1:11" s="35" customFormat="1" ht="79.5" customHeight="1">
      <c r="A70" s="12"/>
      <c r="B70" s="39" t="str">
        <f>B13</f>
        <v>Numer ewidencyjny wniosku:</v>
      </c>
      <c r="C70" s="125">
        <f>C13</f>
        <v>0</v>
      </c>
      <c r="D70" s="361"/>
      <c r="E70" s="361"/>
      <c r="F70" s="43"/>
      <c r="G70" s="44"/>
      <c r="H70" s="44"/>
      <c r="I70" s="44"/>
      <c r="J70" s="44"/>
      <c r="K70" s="44"/>
    </row>
    <row r="71" spans="1:11" s="114" customFormat="1" ht="85.5" customHeight="1">
      <c r="A71" s="21"/>
      <c r="B71" s="360" t="s">
        <v>33</v>
      </c>
      <c r="C71" s="360"/>
      <c r="D71" s="360"/>
      <c r="E71" s="360"/>
      <c r="F71" s="360"/>
      <c r="G71" s="360"/>
      <c r="H71" s="360"/>
      <c r="I71" s="360"/>
      <c r="J71" s="360"/>
      <c r="K71" s="360"/>
    </row>
    <row r="72" spans="1:11" s="114" customFormat="1" ht="66" customHeight="1">
      <c r="A72" s="21"/>
      <c r="B72" s="9"/>
      <c r="C72" s="7"/>
      <c r="D72" s="7"/>
      <c r="E72" s="8"/>
      <c r="F72" s="8"/>
      <c r="G72" s="8"/>
      <c r="H72" s="8"/>
      <c r="I72" s="8"/>
      <c r="J72" s="8"/>
    </row>
    <row r="73" spans="1:11" s="114" customFormat="1" ht="409.5" customHeight="1">
      <c r="A73" s="20"/>
      <c r="B73" s="5"/>
      <c r="C73" s="5"/>
      <c r="D73" s="5"/>
      <c r="G73"/>
      <c r="H73"/>
      <c r="I73"/>
    </row>
    <row r="74" spans="1:11" ht="359.25" customHeight="1">
      <c r="D74" s="1"/>
    </row>
    <row r="75" spans="1:11" ht="284.25" customHeight="1">
      <c r="D75" s="1"/>
    </row>
    <row r="76" spans="1:11" s="35" customFormat="1" ht="92.25" customHeight="1">
      <c r="A76" s="367" t="s">
        <v>20</v>
      </c>
      <c r="B76" s="368"/>
      <c r="C76" s="75"/>
      <c r="D76" s="217" t="s">
        <v>21</v>
      </c>
      <c r="E76" s="369"/>
      <c r="F76" s="369"/>
      <c r="G76" s="369"/>
      <c r="H76" s="369"/>
      <c r="I76" s="369"/>
      <c r="J76" s="81"/>
      <c r="K76" s="44"/>
    </row>
    <row r="77" spans="1:11" s="35" customFormat="1" ht="105.75" customHeight="1">
      <c r="A77" s="82"/>
      <c r="B77" s="76"/>
      <c r="C77" s="83"/>
      <c r="D77" s="217"/>
      <c r="E77" s="217"/>
      <c r="F77" s="217"/>
      <c r="G77" s="217"/>
      <c r="H77" s="217"/>
      <c r="I77" s="217"/>
      <c r="J77" s="84"/>
      <c r="K77" s="44"/>
    </row>
    <row r="78" spans="1:11" s="35" customFormat="1" ht="46.5" customHeight="1" thickBot="1">
      <c r="A78" s="82"/>
      <c r="B78" s="183" t="str">
        <f>B70</f>
        <v>Numer ewidencyjny wniosku:</v>
      </c>
      <c r="C78" s="83">
        <f>C70</f>
        <v>0</v>
      </c>
      <c r="D78" s="217"/>
      <c r="E78" s="217"/>
      <c r="F78" s="217"/>
      <c r="G78" s="217"/>
      <c r="H78" s="217"/>
      <c r="I78" s="217"/>
      <c r="J78" s="84"/>
      <c r="K78" s="44"/>
    </row>
    <row r="79" spans="1:11" s="35" customFormat="1" ht="74.25" customHeight="1" thickTop="1" thickBot="1">
      <c r="A79" s="355" t="s">
        <v>52</v>
      </c>
      <c r="B79" s="356"/>
      <c r="C79" s="356"/>
      <c r="D79" s="356"/>
      <c r="E79" s="356"/>
      <c r="F79" s="356"/>
      <c r="G79" s="356"/>
      <c r="H79" s="356"/>
      <c r="I79" s="356"/>
      <c r="J79" s="357"/>
    </row>
    <row r="80" spans="1:11" s="10" customFormat="1" ht="78" customHeight="1" thickTop="1">
      <c r="A80" s="52" t="s">
        <v>10</v>
      </c>
      <c r="B80" s="77" t="s">
        <v>83</v>
      </c>
      <c r="C80" s="370" t="s">
        <v>36</v>
      </c>
      <c r="D80" s="371"/>
      <c r="E80" s="371"/>
      <c r="F80" s="371"/>
      <c r="G80" s="371"/>
      <c r="H80" s="371"/>
      <c r="I80" s="371"/>
      <c r="J80" s="372"/>
    </row>
    <row r="81" spans="1:10" s="35" customFormat="1" ht="293.25" customHeight="1">
      <c r="A81" s="187">
        <v>1</v>
      </c>
      <c r="B81" s="205" t="s">
        <v>92</v>
      </c>
      <c r="C81" s="325" t="s">
        <v>122</v>
      </c>
      <c r="D81" s="326"/>
      <c r="E81" s="326"/>
      <c r="F81" s="326"/>
      <c r="G81" s="326"/>
      <c r="H81" s="326"/>
      <c r="I81" s="326"/>
      <c r="J81" s="327"/>
    </row>
    <row r="82" spans="1:10" s="10" customFormat="1" ht="295.5" customHeight="1">
      <c r="A82" s="207" t="s">
        <v>6</v>
      </c>
      <c r="B82" s="204" t="s">
        <v>93</v>
      </c>
      <c r="C82" s="349" t="s">
        <v>123</v>
      </c>
      <c r="D82" s="350"/>
      <c r="E82" s="350"/>
      <c r="F82" s="350"/>
      <c r="G82" s="350"/>
      <c r="H82" s="350"/>
      <c r="I82" s="350"/>
      <c r="J82" s="351"/>
    </row>
    <row r="83" spans="1:10" s="10" customFormat="1" ht="222" customHeight="1">
      <c r="A83" s="206" t="s">
        <v>7</v>
      </c>
      <c r="B83" s="205" t="s">
        <v>124</v>
      </c>
      <c r="C83" s="349" t="s">
        <v>125</v>
      </c>
      <c r="D83" s="350"/>
      <c r="E83" s="350"/>
      <c r="F83" s="350"/>
      <c r="G83" s="350"/>
      <c r="H83" s="350"/>
      <c r="I83" s="350"/>
      <c r="J83" s="351"/>
    </row>
    <row r="84" spans="1:10" ht="277.5" customHeight="1">
      <c r="A84" s="206" t="s">
        <v>8</v>
      </c>
      <c r="B84" s="205" t="s">
        <v>126</v>
      </c>
      <c r="C84" s="349" t="s">
        <v>127</v>
      </c>
      <c r="D84" s="350"/>
      <c r="E84" s="350"/>
      <c r="F84" s="350"/>
      <c r="G84" s="350"/>
      <c r="H84" s="350"/>
      <c r="I84" s="350"/>
      <c r="J84" s="351"/>
    </row>
    <row r="85" spans="1:10" ht="158.25" customHeight="1">
      <c r="A85" s="206" t="s">
        <v>9</v>
      </c>
      <c r="B85" s="205" t="s">
        <v>129</v>
      </c>
      <c r="C85" s="325" t="s">
        <v>131</v>
      </c>
      <c r="D85" s="326"/>
      <c r="E85" s="326"/>
      <c r="F85" s="326"/>
      <c r="G85" s="326"/>
      <c r="H85" s="326"/>
      <c r="I85" s="326"/>
      <c r="J85" s="327"/>
    </row>
    <row r="86" spans="1:10" ht="120.75" customHeight="1">
      <c r="A86" s="187" t="s">
        <v>46</v>
      </c>
      <c r="B86" s="222" t="s">
        <v>132</v>
      </c>
      <c r="C86" s="325" t="s">
        <v>133</v>
      </c>
      <c r="D86" s="326"/>
      <c r="E86" s="326"/>
      <c r="F86" s="326"/>
      <c r="G86" s="326"/>
      <c r="H86" s="326"/>
      <c r="I86" s="326"/>
      <c r="J86" s="327"/>
    </row>
    <row r="87" spans="1:10" ht="199.5" customHeight="1">
      <c r="A87" s="206" t="s">
        <v>47</v>
      </c>
      <c r="B87" s="205" t="s">
        <v>134</v>
      </c>
      <c r="C87" s="325" t="s">
        <v>135</v>
      </c>
      <c r="D87" s="326"/>
      <c r="E87" s="326"/>
      <c r="F87" s="326"/>
      <c r="G87" s="326"/>
      <c r="H87" s="326"/>
      <c r="I87" s="326"/>
      <c r="J87" s="327"/>
    </row>
    <row r="88" spans="1:10" ht="123" customHeight="1">
      <c r="A88" s="206" t="s">
        <v>76</v>
      </c>
      <c r="B88" s="205" t="s">
        <v>96</v>
      </c>
      <c r="C88" s="325" t="s">
        <v>136</v>
      </c>
      <c r="D88" s="326"/>
      <c r="E88" s="326"/>
      <c r="F88" s="326"/>
      <c r="G88" s="326"/>
      <c r="H88" s="326"/>
      <c r="I88" s="326"/>
      <c r="J88" s="327"/>
    </row>
    <row r="89" spans="1:10" ht="123.75" hidden="1" customHeight="1">
      <c r="A89" s="207"/>
      <c r="B89" s="208"/>
      <c r="C89" s="209"/>
      <c r="D89" s="210"/>
      <c r="E89" s="210"/>
      <c r="F89" s="210"/>
      <c r="G89" s="210"/>
      <c r="H89" s="210"/>
      <c r="I89" s="210"/>
      <c r="J89" s="211"/>
    </row>
    <row r="90" spans="1:10" ht="81.75" customHeight="1">
      <c r="A90" s="155"/>
      <c r="B90" s="223" t="str">
        <f>B78</f>
        <v>Numer ewidencyjny wniosku:</v>
      </c>
      <c r="C90" s="156">
        <f>C78</f>
        <v>0</v>
      </c>
      <c r="D90" s="155"/>
      <c r="E90" s="155"/>
      <c r="F90" s="155"/>
      <c r="G90" s="155"/>
      <c r="H90" s="155"/>
      <c r="I90" s="155"/>
      <c r="J90" s="155"/>
    </row>
    <row r="91" spans="1:10" ht="36" customHeight="1">
      <c r="A91" s="157"/>
      <c r="B91" s="158"/>
      <c r="C91" s="159"/>
      <c r="D91" s="158"/>
      <c r="E91" s="160"/>
      <c r="F91" s="159"/>
      <c r="G91" s="161"/>
      <c r="H91" s="161"/>
      <c r="I91" s="161"/>
      <c r="J91" s="161"/>
    </row>
    <row r="92" spans="1:10" ht="52.5" customHeight="1">
      <c r="A92" s="157"/>
      <c r="B92" s="158"/>
      <c r="C92" s="159"/>
      <c r="D92" s="158"/>
      <c r="E92" s="160"/>
      <c r="F92" s="159"/>
      <c r="G92" s="161"/>
      <c r="H92" s="161"/>
      <c r="I92" s="161"/>
      <c r="J92" s="161"/>
    </row>
    <row r="93" spans="1:10" ht="36" customHeight="1">
      <c r="A93" s="157"/>
      <c r="B93" s="158"/>
      <c r="C93" s="159"/>
      <c r="D93" s="158"/>
      <c r="E93" s="160"/>
      <c r="F93" s="159"/>
      <c r="G93" s="161"/>
      <c r="H93" s="161"/>
      <c r="I93" s="161"/>
      <c r="J93" s="161"/>
    </row>
    <row r="94" spans="1:10" ht="42.75" customHeight="1">
      <c r="A94" s="162"/>
      <c r="B94" s="162"/>
      <c r="C94" s="162"/>
      <c r="D94" s="163"/>
      <c r="E94" s="163"/>
      <c r="F94" s="163"/>
      <c r="G94" s="163"/>
      <c r="H94" s="162"/>
      <c r="I94" s="162"/>
      <c r="J94" s="162"/>
    </row>
    <row r="95" spans="1:10" ht="64.5" customHeight="1" thickBot="1">
      <c r="A95" s="199"/>
      <c r="B95" s="164"/>
      <c r="C95" s="164"/>
      <c r="D95" s="451" t="s">
        <v>58</v>
      </c>
      <c r="E95" s="451"/>
      <c r="F95" s="451"/>
      <c r="G95" s="451"/>
      <c r="H95" s="451"/>
      <c r="I95" s="199"/>
      <c r="J95" s="166"/>
    </row>
    <row r="96" spans="1:10" s="114" customFormat="1" ht="69" customHeight="1" thickTop="1" thickBot="1">
      <c r="A96" s="452"/>
      <c r="B96" s="165"/>
      <c r="C96" s="165"/>
      <c r="D96" s="453" t="s">
        <v>55</v>
      </c>
      <c r="E96" s="454"/>
      <c r="F96" s="454" t="s">
        <v>56</v>
      </c>
      <c r="G96" s="455"/>
      <c r="H96" s="165"/>
      <c r="I96" s="165"/>
      <c r="J96" s="165"/>
    </row>
    <row r="97" spans="1:10" ht="91.5" customHeight="1" thickTop="1" thickBot="1">
      <c r="A97" s="452"/>
      <c r="B97" s="165"/>
      <c r="C97" s="165"/>
      <c r="D97" s="456"/>
      <c r="E97" s="456"/>
      <c r="F97" s="456"/>
      <c r="G97" s="195"/>
      <c r="H97" s="165"/>
      <c r="I97" s="165"/>
      <c r="J97" s="165"/>
    </row>
    <row r="98" spans="1:10" ht="52.5" customHeight="1" thickTop="1">
      <c r="A98" s="167"/>
      <c r="B98" s="168"/>
      <c r="C98" s="168"/>
      <c r="D98" s="447"/>
      <c r="E98" s="447"/>
      <c r="F98" s="447"/>
      <c r="G98" s="447"/>
      <c r="H98" s="169"/>
      <c r="I98" s="169"/>
      <c r="J98" s="169"/>
    </row>
    <row r="99" spans="1:10" ht="121.5" customHeight="1">
      <c r="A99" s="167"/>
      <c r="B99" s="168"/>
      <c r="C99" s="168"/>
      <c r="D99" s="170"/>
      <c r="E99" s="171" t="s">
        <v>57</v>
      </c>
      <c r="F99" s="172"/>
      <c r="G99" s="172"/>
      <c r="H99" s="169"/>
      <c r="I99" s="169"/>
      <c r="J99" s="169"/>
    </row>
    <row r="100" spans="1:10" ht="48" customHeight="1">
      <c r="A100" s="167"/>
      <c r="B100" s="173"/>
      <c r="C100" s="173"/>
      <c r="D100" s="448" t="s">
        <v>86</v>
      </c>
      <c r="E100" s="448"/>
      <c r="F100" s="448"/>
      <c r="G100" s="174">
        <f>'Karta wynikowa'!H29</f>
        <v>0</v>
      </c>
      <c r="H100" s="175"/>
      <c r="I100" s="175"/>
      <c r="J100" s="175"/>
    </row>
    <row r="101" spans="1:10" ht="30" customHeight="1">
      <c r="A101" s="449"/>
      <c r="B101" s="450"/>
      <c r="C101" s="450"/>
      <c r="D101" s="450"/>
      <c r="E101" s="450"/>
      <c r="F101" s="450"/>
      <c r="G101" s="450"/>
      <c r="H101" s="165"/>
      <c r="I101" s="165"/>
      <c r="J101" s="176"/>
    </row>
    <row r="102" spans="1:10" ht="34.5" hidden="1" customHeight="1">
      <c r="A102" s="176"/>
      <c r="B102" s="440"/>
      <c r="C102" s="440"/>
      <c r="D102" s="440"/>
      <c r="E102" s="440"/>
      <c r="F102" s="169"/>
      <c r="G102" s="196"/>
      <c r="H102" s="165"/>
      <c r="I102" s="165"/>
      <c r="J102" s="176"/>
    </row>
    <row r="103" spans="1:10" ht="35.25" hidden="1" customHeight="1">
      <c r="A103" s="165"/>
      <c r="B103" s="440"/>
      <c r="C103" s="440"/>
      <c r="D103" s="440"/>
      <c r="E103" s="440"/>
      <c r="F103" s="169"/>
      <c r="G103" s="196"/>
      <c r="H103" s="165"/>
      <c r="I103" s="165"/>
      <c r="J103" s="165"/>
    </row>
    <row r="104" spans="1:10" ht="35.25" hidden="1" customHeight="1">
      <c r="A104" s="199"/>
      <c r="B104" s="440"/>
      <c r="C104" s="440"/>
      <c r="D104" s="440"/>
      <c r="E104" s="440"/>
      <c r="F104" s="169"/>
      <c r="G104" s="169"/>
      <c r="H104" s="165"/>
      <c r="I104" s="165"/>
      <c r="J104" s="166"/>
    </row>
    <row r="105" spans="1:10" ht="35.25" hidden="1" customHeight="1">
      <c r="A105" s="199"/>
      <c r="B105" s="440"/>
      <c r="C105" s="440"/>
      <c r="D105" s="441"/>
      <c r="E105" s="196"/>
      <c r="F105" s="169"/>
      <c r="G105" s="169"/>
      <c r="H105" s="165"/>
      <c r="I105" s="165"/>
      <c r="J105" s="166"/>
    </row>
    <row r="106" spans="1:10" ht="35.25" hidden="1" customHeight="1">
      <c r="A106" s="165"/>
      <c r="B106" s="196"/>
      <c r="C106" s="196"/>
      <c r="D106" s="196"/>
      <c r="E106" s="196"/>
      <c r="F106" s="169"/>
      <c r="G106" s="169"/>
      <c r="H106" s="165"/>
      <c r="I106" s="165"/>
      <c r="J106" s="165"/>
    </row>
    <row r="107" spans="1:10" ht="35.25" hidden="1" customHeight="1">
      <c r="A107" s="165"/>
      <c r="B107" s="440"/>
      <c r="C107" s="440"/>
      <c r="D107" s="441"/>
      <c r="E107" s="196"/>
      <c r="F107" s="169"/>
      <c r="G107" s="169"/>
      <c r="H107" s="165"/>
      <c r="I107" s="165"/>
      <c r="J107" s="165"/>
    </row>
    <row r="108" spans="1:10" ht="35.25" customHeight="1">
      <c r="A108" s="165"/>
      <c r="B108" s="196"/>
      <c r="C108" s="196"/>
      <c r="D108" s="197"/>
      <c r="E108" s="196"/>
      <c r="F108" s="169"/>
      <c r="G108" s="169"/>
      <c r="H108" s="165"/>
      <c r="I108" s="165"/>
      <c r="J108" s="165"/>
    </row>
    <row r="109" spans="1:10" ht="35.25" customHeight="1">
      <c r="A109" s="165"/>
      <c r="B109" s="196"/>
      <c r="C109" s="177" t="s">
        <v>87</v>
      </c>
      <c r="D109" s="197"/>
      <c r="E109" s="178"/>
      <c r="F109" s="169"/>
      <c r="G109" s="177" t="s">
        <v>21</v>
      </c>
      <c r="H109" s="442"/>
      <c r="I109" s="443"/>
      <c r="J109" s="443"/>
    </row>
    <row r="110" spans="1:10" ht="35.25" customHeight="1">
      <c r="A110" s="165"/>
      <c r="B110" s="196"/>
      <c r="C110" s="177"/>
      <c r="D110" s="197"/>
      <c r="E110" s="196"/>
      <c r="F110" s="169"/>
      <c r="G110" s="179"/>
      <c r="H110" s="165"/>
      <c r="I110" s="165"/>
      <c r="J110" s="165"/>
    </row>
    <row r="111" spans="1:10" ht="35.25" customHeight="1">
      <c r="A111" s="165"/>
      <c r="B111" s="196"/>
      <c r="C111" s="177"/>
      <c r="D111" s="197"/>
      <c r="E111" s="196"/>
      <c r="F111" s="169"/>
      <c r="G111" s="179"/>
      <c r="H111" s="165"/>
      <c r="I111" s="165"/>
      <c r="J111" s="165"/>
    </row>
    <row r="112" spans="1:10" ht="35.25" customHeight="1">
      <c r="A112" s="165"/>
      <c r="B112" s="196"/>
      <c r="C112" s="444" t="s">
        <v>88</v>
      </c>
      <c r="D112" s="444"/>
      <c r="E112" s="444"/>
      <c r="F112" s="444"/>
      <c r="G112" s="444"/>
      <c r="H112" s="444"/>
      <c r="I112" s="444"/>
      <c r="J112" s="165"/>
    </row>
    <row r="113" spans="1:10" s="26" customFormat="1" ht="56.25" customHeight="1">
      <c r="A113" s="180"/>
      <c r="B113" s="193"/>
      <c r="C113" s="177"/>
      <c r="D113" s="190"/>
      <c r="E113" s="198"/>
      <c r="F113" s="198"/>
      <c r="G113" s="198"/>
      <c r="H113" s="180"/>
      <c r="I113" s="180"/>
      <c r="J113" s="181"/>
    </row>
    <row r="114" spans="1:10" ht="169.5" customHeight="1">
      <c r="A114" s="182"/>
      <c r="B114" s="200"/>
      <c r="C114" s="445" t="s">
        <v>139</v>
      </c>
      <c r="D114" s="445"/>
      <c r="E114" s="445"/>
      <c r="F114" s="445"/>
      <c r="G114" s="445"/>
      <c r="H114" s="445"/>
      <c r="I114" s="445"/>
      <c r="J114" s="182"/>
    </row>
    <row r="115" spans="1:10" ht="78" customHeight="1">
      <c r="A115" s="182"/>
      <c r="B115" s="194"/>
      <c r="C115" s="446" t="s">
        <v>140</v>
      </c>
      <c r="D115" s="446"/>
      <c r="E115" s="446"/>
      <c r="F115" s="446"/>
      <c r="G115" s="446"/>
      <c r="H115" s="446"/>
      <c r="I115" s="446"/>
      <c r="J115" s="182"/>
    </row>
    <row r="116" spans="1:10" ht="63.75" customHeight="1">
      <c r="A116"/>
      <c r="B116" s="194"/>
      <c r="C116" s="446"/>
      <c r="D116" s="446"/>
      <c r="E116" s="446"/>
      <c r="F116" s="446"/>
      <c r="G116" s="446"/>
      <c r="H116" s="446"/>
      <c r="I116" s="446"/>
    </row>
  </sheetData>
  <sheetProtection formatCells="0" formatColumns="0" formatRows="0" autoFilter="0"/>
  <protectedRanges>
    <protectedRange sqref="I20:I21" name="Zakres5"/>
    <protectedRange sqref="G60:G67" name="Rozstęp2"/>
    <protectedRange sqref="A14:J14" name="Rozstęp1"/>
    <protectedRange sqref="A71:K78" name="Rozstęp3"/>
    <protectedRange sqref="I60:J67" name="Rozstęp4"/>
    <protectedRange sqref="I20:I21" name="Zakres6"/>
    <protectedRange sqref="H43:J45" name="Zakres7"/>
    <protectedRange sqref="A49:J54" name="Zakres8"/>
    <protectedRange sqref="H29:I32 H37:I41 I23:I28" name="Zakres9"/>
    <protectedRange sqref="A13:J13 A8:J11" name="Rozstęp1_1"/>
    <protectedRange sqref="A12:J12" name="Rozstęp1_1_1"/>
  </protectedRanges>
  <mergeCells count="133">
    <mergeCell ref="B105:D105"/>
    <mergeCell ref="B107:D107"/>
    <mergeCell ref="H109:J109"/>
    <mergeCell ref="C112:I112"/>
    <mergeCell ref="C114:I114"/>
    <mergeCell ref="C115:I116"/>
    <mergeCell ref="C88:J88"/>
    <mergeCell ref="D98:G98"/>
    <mergeCell ref="D100:F100"/>
    <mergeCell ref="A101:G101"/>
    <mergeCell ref="B102:E102"/>
    <mergeCell ref="B103:E103"/>
    <mergeCell ref="B104:E104"/>
    <mergeCell ref="D95:H95"/>
    <mergeCell ref="A96:A97"/>
    <mergeCell ref="D96:E96"/>
    <mergeCell ref="F96:G96"/>
    <mergeCell ref="D97:F97"/>
    <mergeCell ref="H68:J68"/>
    <mergeCell ref="H60:J60"/>
    <mergeCell ref="H62:J62"/>
    <mergeCell ref="H61:J61"/>
    <mergeCell ref="H63:J63"/>
    <mergeCell ref="C82:J82"/>
    <mergeCell ref="C83:J83"/>
    <mergeCell ref="B68:C68"/>
    <mergeCell ref="H69:J69"/>
    <mergeCell ref="D70:E70"/>
    <mergeCell ref="B66:C66"/>
    <mergeCell ref="B67:C67"/>
    <mergeCell ref="H66:J66"/>
    <mergeCell ref="H67:J67"/>
    <mergeCell ref="B63:C63"/>
    <mergeCell ref="B64:C64"/>
    <mergeCell ref="B65:C65"/>
    <mergeCell ref="H64:J64"/>
    <mergeCell ref="H65:J65"/>
    <mergeCell ref="B60:C60"/>
    <mergeCell ref="B61:C61"/>
    <mergeCell ref="B62:C62"/>
    <mergeCell ref="C84:J84"/>
    <mergeCell ref="C85:J85"/>
    <mergeCell ref="C86:J86"/>
    <mergeCell ref="C87:J87"/>
    <mergeCell ref="B71:K71"/>
    <mergeCell ref="A76:B76"/>
    <mergeCell ref="E76:I76"/>
    <mergeCell ref="A79:J79"/>
    <mergeCell ref="C80:J80"/>
    <mergeCell ref="C81:J81"/>
    <mergeCell ref="B56:J56"/>
    <mergeCell ref="A58:A59"/>
    <mergeCell ref="B58:C59"/>
    <mergeCell ref="D58:D59"/>
    <mergeCell ref="E58:E59"/>
    <mergeCell ref="F58:F59"/>
    <mergeCell ref="G58:G59"/>
    <mergeCell ref="H58:J59"/>
    <mergeCell ref="C52:G52"/>
    <mergeCell ref="F53:G53"/>
    <mergeCell ref="H53:J53"/>
    <mergeCell ref="D54:E54"/>
    <mergeCell ref="C55:G55"/>
    <mergeCell ref="H55:J55"/>
    <mergeCell ref="F50:G50"/>
    <mergeCell ref="I35:I36"/>
    <mergeCell ref="J35:J36"/>
    <mergeCell ref="B34:C34"/>
    <mergeCell ref="D34:G34"/>
    <mergeCell ref="B45:G45"/>
    <mergeCell ref="H45:I45"/>
    <mergeCell ref="F46:G46"/>
    <mergeCell ref="H46:J46"/>
    <mergeCell ref="D47:E47"/>
    <mergeCell ref="A48:J48"/>
    <mergeCell ref="B43:G43"/>
    <mergeCell ref="H43:I43"/>
    <mergeCell ref="B44:G44"/>
    <mergeCell ref="H44:I44"/>
    <mergeCell ref="A35:A36"/>
    <mergeCell ref="B35:C36"/>
    <mergeCell ref="D35:G36"/>
    <mergeCell ref="H35:H36"/>
    <mergeCell ref="B42:G42"/>
    <mergeCell ref="H42:I42"/>
    <mergeCell ref="B28:C28"/>
    <mergeCell ref="D28:G28"/>
    <mergeCell ref="B31:J31"/>
    <mergeCell ref="B32:J32"/>
    <mergeCell ref="B33:C33"/>
    <mergeCell ref="D33:G33"/>
    <mergeCell ref="B39:G39"/>
    <mergeCell ref="H39:I39"/>
    <mergeCell ref="B40:G40"/>
    <mergeCell ref="H40:I40"/>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D9:E9"/>
    <mergeCell ref="D10:E10"/>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11811023622047245" footer="0.31496062992125984"/>
  <pageSetup paperSize="9" scale="35"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5" manualBreakCount="5">
    <brk id="13" max="9" man="1"/>
    <brk id="46" max="9" man="1"/>
    <brk id="53" max="9" man="1"/>
    <brk id="77" max="9" man="1"/>
    <brk id="8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tomdyb</cp:lastModifiedBy>
  <cp:lastPrinted>2017-05-16T08:04:21Z</cp:lastPrinted>
  <dcterms:created xsi:type="dcterms:W3CDTF">2008-04-25T12:39:43Z</dcterms:created>
  <dcterms:modified xsi:type="dcterms:W3CDTF">2017-05-26T06:21:39Z</dcterms:modified>
</cp:coreProperties>
</file>