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bil\Desktop\SZOP Świętokrzyskie\Informacja o rostrzygnieciu konkursów\Informacja o konkursie 029_16\wybór Dwikozy\"/>
    </mc:Choice>
  </mc:AlternateContent>
  <xr:revisionPtr revIDLastSave="0" documentId="12_ncr:500000_{858DECE4-62D6-4F1C-8C8E-5CD1C403CE38}" xr6:coauthVersionLast="31" xr6:coauthVersionMax="31" xr10:uidLastSave="{00000000-0000-0000-0000-000000000000}"/>
  <bookViews>
    <workbookView xWindow="390" yWindow="555" windowWidth="19440" windowHeight="11700" xr2:uid="{00000000-000D-0000-FFFF-FFFF00000000}"/>
  </bookViews>
  <sheets>
    <sheet name="lista 4.1" sheetId="11" r:id="rId1"/>
  </sheets>
  <definedNames>
    <definedName name="_xlnm._FilterDatabase" localSheetId="0" hidden="1">'lista 4.1'!$B$4:$Q$10</definedName>
    <definedName name="_xlnm.Print_Area" localSheetId="0">'lista 4.1'!$A$1:$O$21</definedName>
  </definedNames>
  <calcPr calcId="162913"/>
</workbook>
</file>

<file path=xl/calcChain.xml><?xml version="1.0" encoding="utf-8"?>
<calcChain xmlns="http://schemas.openxmlformats.org/spreadsheetml/2006/main">
  <c r="G21" i="11" l="1"/>
  <c r="F21" i="11"/>
  <c r="E21" i="11"/>
  <c r="H20" i="11"/>
  <c r="F18" i="11" l="1"/>
  <c r="H18" i="11" s="1"/>
  <c r="F12" i="11"/>
  <c r="H11" i="11"/>
  <c r="H12" i="11"/>
  <c r="H13" i="11"/>
  <c r="H14" i="11"/>
  <c r="H16" i="11"/>
  <c r="H17" i="11"/>
  <c r="H19" i="11"/>
  <c r="H6" i="11"/>
  <c r="H7" i="11"/>
  <c r="H8" i="11"/>
  <c r="H9" i="11"/>
  <c r="H10" i="11"/>
  <c r="H5" i="11"/>
  <c r="N10" i="11"/>
  <c r="N9" i="11"/>
  <c r="N8" i="11"/>
  <c r="N7" i="11"/>
  <c r="N6" i="11"/>
  <c r="N5" i="11"/>
</calcChain>
</file>

<file path=xl/sharedStrings.xml><?xml version="1.0" encoding="utf-8"?>
<sst xmlns="http://schemas.openxmlformats.org/spreadsheetml/2006/main" count="97" uniqueCount="77">
  <si>
    <t>Status wniosku</t>
  </si>
  <si>
    <t>Zaakceptowany po ocenie formalnej</t>
  </si>
  <si>
    <t>Numer wniosku (sygnatura)</t>
  </si>
  <si>
    <t>Tytuł projektu</t>
  </si>
  <si>
    <t>% dofinansowania</t>
  </si>
  <si>
    <t>Typ projektu</t>
  </si>
  <si>
    <t>Nazwa wnioskodawcy</t>
  </si>
  <si>
    <t>Forma prawna wnioskodawcy</t>
  </si>
  <si>
    <t>Inny</t>
  </si>
  <si>
    <t>wspólnoty samorządowe</t>
  </si>
  <si>
    <t>powiatowe samorządowe jednostki organizacyjne</t>
  </si>
  <si>
    <t>Kościół Katolicki</t>
  </si>
  <si>
    <t>wojewódzkie samorządowe jednostki organizacyjne</t>
  </si>
  <si>
    <t>Lp.</t>
  </si>
  <si>
    <t>Oceniający</t>
  </si>
  <si>
    <t>MS HZ</t>
  </si>
  <si>
    <t>KO HZ</t>
  </si>
  <si>
    <t>MM MS</t>
  </si>
  <si>
    <t>Oceniający 1</t>
  </si>
  <si>
    <t>Oceniający 2</t>
  </si>
  <si>
    <t>Liczba punktów</t>
  </si>
  <si>
    <t>STATUS WNIOSKU</t>
  </si>
  <si>
    <t>OCENIONY</t>
  </si>
  <si>
    <t>Razem:</t>
  </si>
  <si>
    <t>RPSW.04.01.00-26-0022/16</t>
  </si>
  <si>
    <t>Ochotnicza Straż Pożarna w Czarncy</t>
  </si>
  <si>
    <t>Zakup wozu pożarniczego wyposażonego w sprzęt do prowadzenia akcji ratowniczych i usuwania skutków katastrof dla Ochotniczej Straży Pożarnej w Czarncy</t>
  </si>
  <si>
    <t>RPSW.04.01.00-26-0032/16</t>
  </si>
  <si>
    <t>Ochotnicza Straż Pożarna w Skarżysku-Kamiennej</t>
  </si>
  <si>
    <t>Poprawa bezpieczeństwa publicznego na terenie Gminy Skarżysko-Kamienna poprzez zakup średniego samochodu ratowniczo - gaśniczego wraz z wyposażeniem.</t>
  </si>
  <si>
    <t>Wartość ogółem  (PLN)</t>
  </si>
  <si>
    <t>Wydatki kwalifikowalne (PLN)</t>
  </si>
  <si>
    <t>Przyznana kwota  dofinansowania z EFRR (PLN)</t>
  </si>
  <si>
    <t>RPSW.04.01.00-26-0023/16</t>
  </si>
  <si>
    <t>Gmina Staszów</t>
  </si>
  <si>
    <t>Zakup samochodu dla Ochotniczej Straży Pożarnej w Wiśniowej</t>
  </si>
  <si>
    <t>RPSW.04.01.00-26-0011/16</t>
  </si>
  <si>
    <t>Gmina Połaniec</t>
  </si>
  <si>
    <t>Poprawa jakości systemów wczesnego reagowania i ratownictwa w Gminie Połaniec</t>
  </si>
  <si>
    <t>RPSW.04.01.00-26-0013/16</t>
  </si>
  <si>
    <t>Gmina Masłów</t>
  </si>
  <si>
    <t>Zakup samochodu strażackiego z wyposażeniem w celu zwiększenia gotowości bojowej jednostki OSP Masłów</t>
  </si>
  <si>
    <t>RPSW.04.01.00-26-0010/16</t>
  </si>
  <si>
    <t>Gmina Krasocin</t>
  </si>
  <si>
    <t>Poprawa systemu wczesnego reagowania i ratownictwa na terenie gminy Krasocin, poprzez zakup samochodu ratowniczo-gaśniczego z wyposażeniem</t>
  </si>
  <si>
    <t>RPSW.04.01.00-26-0019/16</t>
  </si>
  <si>
    <t>Gmina Bodzechów</t>
  </si>
  <si>
    <t>Zakup samochodu strażackiego i agregatu pompowego dla OSP Bodzechów w celu przeciwdziałania skutkom klęsk żywiołowych oraz usuwania ich skutków</t>
  </si>
  <si>
    <t>RPSW.04.01.00-26-0017/16</t>
  </si>
  <si>
    <t>Gmina Górno</t>
  </si>
  <si>
    <t>Zakup  samochodu ratowniczo – gaśniczego wraz ze sprzętem ratującym życie dla Ochotniczej Straży Pożarnej w Woli Jachowej</t>
  </si>
  <si>
    <t>RPSW.04.01.00-26-0041/16</t>
  </si>
  <si>
    <t>Gmina Daleszyce</t>
  </si>
  <si>
    <t>Zakup nowoczesnego samochodu ratowniczo-gaśniczego dla OSP Niestachów w Gminie Daleszyce w celu przeciwdziałania skutkom klęsk żywiołowych oraz usuwania ich skutków</t>
  </si>
  <si>
    <t>RPSW.04.01.00-26-0038/16</t>
  </si>
  <si>
    <t>Gmina Brody</t>
  </si>
  <si>
    <t>Zakup średniego samochodu ratowniczo-gaśniczego na podwoziu 4x4 z wyposażeniem dla OSP Lubienia</t>
  </si>
  <si>
    <t>RPSW.04.01.00-26-0014/16</t>
  </si>
  <si>
    <t>Gmina Radoszyce</t>
  </si>
  <si>
    <t>Poprawa systemu wczesnego reagowania i ratownictwa w przypadku wystąpienia zagrożenia w Gminie Radoszyce poprzez zakup nowoczesnego samochodu ratowniczo-gaśniczego z wyposażeniem</t>
  </si>
  <si>
    <t>RPSW.04.01.00-26-0001/16</t>
  </si>
  <si>
    <t>Gmina Pacanów</t>
  </si>
  <si>
    <t>Zakup średniego samochodu strażackiego wraz z wyposażeniem dla Ochotniczej Straży Pożarnej w miejscowości Pacanów</t>
  </si>
  <si>
    <t>RPSW.04.01.00-26-0036/16</t>
  </si>
  <si>
    <t>Gmina Raków</t>
  </si>
  <si>
    <t>Zakup samochodu dla Ochotniczej Straży pożarnej w celu przeciwdziałaniu skutkom klęsk żywiołowych oraz usuwaniu ich skutków</t>
  </si>
  <si>
    <t>RPSW.04.01.00-26-0025/16</t>
  </si>
  <si>
    <t>Gmina Koprzywnica</t>
  </si>
  <si>
    <t>Zakup samochodu ratowniczo-gaśniczego dla OSP Ciszyca w Gminie Koprzywnica - przeciwdziałanie skutkom klęsk żywiołowych oraz usuwania ich skutków</t>
  </si>
  <si>
    <t>RPSW.04.01.00-26-0006/16</t>
  </si>
  <si>
    <t>Gmina Miedziana Góra</t>
  </si>
  <si>
    <t>Zakup ciężkiego samochodu ratowniczo- gaśniczego wraz z wyposażeniem dla Ochotniczej Straży Pożarnej w Ćmińsku</t>
  </si>
  <si>
    <t>Lista wybranych projektów w ramach jednoetapowego konkursu zamkniętego nr RPSW.04.01.00-IZ.00-26-029/16 w ramach Działania 4.1 "Przeciwdziałanie skutkom klęsk żywiołowych oraz usuwanie ich skutków" Regionalnego Programu Operacyjnego Województwa Świętokrzyskiego na lata 2014-2020</t>
  </si>
  <si>
    <t>RPSW.04.01.00-26-0002/16</t>
  </si>
  <si>
    <t>Gmina Dwikozy</t>
  </si>
  <si>
    <t>Poprawa bezpieczeństwa w Gminie Dwikozy  poprzez zakup średniego samochodu strażackiego  oraz przenośnej pompy szlamowej o wydajności 2000 l/min dla  Ochotniczej Straży Pożarnej w miejscowości Słupcza</t>
  </si>
  <si>
    <t xml:space="preserve">Załącznik nr 1 do Uchwały Zarządu Województwa Świętokrzyskiego Nr 3785/18 z dnia 18 kwietnia 2018 roku i równoczesnie załącznik nr 1 do Uchwały Zarządu Województwa Świętokrzyskiego  Nr 1799/16 z dnia 27 września 2016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</si>
</sst>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[$zł-415];\-#,##0.00\ [$zł-415]"/>
    <numFmt numFmtId="165" formatCode="#,##0.00_ ;\-#,##0.00\ "/>
  </numFmts>
  <fonts count="12" x14ac:knownFonts="1">
    <font>
      <sz val="11"/>
      <name val="Arial"/>
      <family val="1"/>
    </font>
    <font>
      <b/>
      <sz val="12"/>
      <name val="Arial"/>
      <family val="1"/>
    </font>
    <font>
      <sz val="11"/>
      <name val="Arial"/>
      <family val="1"/>
    </font>
    <font>
      <sz val="18"/>
      <name val="Arial"/>
      <family val="1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Times New Roman"/>
      <family val="1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0" fillId="0" borderId="1" xfId="1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4" fontId="0" fillId="0" borderId="0" xfId="0" applyNumberFormat="1"/>
    <xf numFmtId="4" fontId="0" fillId="0" borderId="0" xfId="0" applyNumberFormat="1" applyFill="1"/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0" fontId="1" fillId="2" borderId="1" xfId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0" fillId="0" borderId="0" xfId="0" applyNumberFormat="1" applyFill="1"/>
    <xf numFmtId="164" fontId="0" fillId="0" borderId="0" xfId="0" applyNumberFormat="1" applyFill="1" applyBorder="1"/>
    <xf numFmtId="0" fontId="9" fillId="3" borderId="4" xfId="0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165" fontId="5" fillId="0" borderId="7" xfId="0" applyNumberFormat="1" applyFont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4" fontId="11" fillId="3" borderId="1" xfId="2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4" fontId="5" fillId="3" borderId="1" xfId="2" applyFont="1" applyFill="1" applyBorder="1" applyAlignment="1">
      <alignment horizontal="center" vertical="center" wrapText="1"/>
    </xf>
    <xf numFmtId="44" fontId="11" fillId="3" borderId="8" xfId="2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4" fontId="11" fillId="3" borderId="2" xfId="2" applyFont="1" applyFill="1" applyBorder="1" applyAlignment="1">
      <alignment horizontal="center" vertical="center" wrapText="1"/>
    </xf>
    <xf numFmtId="44" fontId="11" fillId="3" borderId="3" xfId="2" applyFont="1" applyFill="1" applyBorder="1" applyAlignment="1">
      <alignment horizontal="center" vertical="center" wrapText="1"/>
    </xf>
    <xf numFmtId="44" fontId="5" fillId="3" borderId="7" xfId="2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4" fontId="10" fillId="0" borderId="8" xfId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wrapText="1"/>
    </xf>
    <xf numFmtId="0" fontId="5" fillId="0" borderId="8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3">
    <cellStyle name="Normal" xfId="1" xr:uid="{00000000-0005-0000-0000-000000000000}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showOutlineSymbols="0" showWhiteSpace="0" zoomScale="75" zoomScaleNormal="75" workbookViewId="0">
      <pane ySplit="4" topLeftCell="A5" activePane="bottomLeft" state="frozen"/>
      <selection pane="bottomLeft" activeCell="S5" sqref="S5"/>
    </sheetView>
  </sheetViews>
  <sheetFormatPr defaultRowHeight="65.25" customHeight="1" x14ac:dyDescent="0.35"/>
  <cols>
    <col min="2" max="2" width="16" bestFit="1" customWidth="1"/>
    <col min="3" max="3" width="32" customWidth="1"/>
    <col min="4" max="4" width="64.25" customWidth="1"/>
    <col min="5" max="5" width="18.5" customWidth="1"/>
    <col min="6" max="6" width="19.25" bestFit="1" customWidth="1"/>
    <col min="7" max="7" width="20.5" bestFit="1" customWidth="1"/>
    <col min="8" max="8" width="16.625" customWidth="1"/>
    <col min="9" max="9" width="19.25" hidden="1" customWidth="1"/>
    <col min="10" max="10" width="40.625" hidden="1" customWidth="1"/>
    <col min="11" max="11" width="22.25" hidden="1" customWidth="1"/>
    <col min="12" max="12" width="14.25" style="2" hidden="1" customWidth="1"/>
    <col min="13" max="13" width="13.875" style="2" hidden="1" customWidth="1"/>
    <col min="14" max="14" width="10.125" style="4" hidden="1" customWidth="1"/>
    <col min="15" max="15" width="13.875" style="2" customWidth="1"/>
    <col min="16" max="16" width="16.125" hidden="1" customWidth="1"/>
    <col min="17" max="17" width="13.625" style="1" hidden="1" customWidth="1"/>
    <col min="19" max="19" width="15.75" customWidth="1"/>
    <col min="20" max="20" width="33.875" style="7" customWidth="1"/>
  </cols>
  <sheetData>
    <row r="1" spans="1:20" ht="62.25" customHeight="1" x14ac:dyDescent="0.35">
      <c r="A1" s="52" t="s">
        <v>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0" ht="75.75" customHeight="1" x14ac:dyDescent="0.35">
      <c r="A2" s="50" t="s">
        <v>72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4" spans="1:20" ht="65.25" customHeight="1" x14ac:dyDescent="0.2">
      <c r="A4" s="15" t="s">
        <v>13</v>
      </c>
      <c r="B4" s="15" t="s">
        <v>2</v>
      </c>
      <c r="C4" s="15" t="s">
        <v>6</v>
      </c>
      <c r="D4" s="15" t="s">
        <v>3</v>
      </c>
      <c r="E4" s="15" t="s">
        <v>30</v>
      </c>
      <c r="F4" s="15" t="s">
        <v>31</v>
      </c>
      <c r="G4" s="15" t="s">
        <v>32</v>
      </c>
      <c r="H4" s="15" t="s">
        <v>4</v>
      </c>
      <c r="I4" s="15" t="s">
        <v>5</v>
      </c>
      <c r="J4" s="15" t="s">
        <v>7</v>
      </c>
      <c r="K4" s="15" t="s">
        <v>0</v>
      </c>
      <c r="L4" s="17" t="s">
        <v>18</v>
      </c>
      <c r="M4" s="17" t="s">
        <v>19</v>
      </c>
      <c r="N4" s="17"/>
      <c r="O4" s="17" t="s">
        <v>20</v>
      </c>
      <c r="P4" s="15" t="s">
        <v>21</v>
      </c>
      <c r="Q4" s="15" t="s">
        <v>14</v>
      </c>
    </row>
    <row r="5" spans="1:20" s="3" customFormat="1" ht="65.25" customHeight="1" x14ac:dyDescent="0.35">
      <c r="A5" s="25">
        <v>1</v>
      </c>
      <c r="B5" s="21" t="s">
        <v>24</v>
      </c>
      <c r="C5" s="26" t="s">
        <v>25</v>
      </c>
      <c r="D5" s="26" t="s">
        <v>26</v>
      </c>
      <c r="E5" s="27">
        <v>855356.69</v>
      </c>
      <c r="F5" s="27">
        <v>855356.69</v>
      </c>
      <c r="G5" s="27">
        <v>641517.51</v>
      </c>
      <c r="H5" s="28">
        <f t="shared" ref="H5:H20" si="0">G5/F5*100</f>
        <v>74.999999123172827</v>
      </c>
      <c r="I5" s="26" t="s">
        <v>8</v>
      </c>
      <c r="J5" s="29" t="s">
        <v>12</v>
      </c>
      <c r="K5" s="29" t="s">
        <v>1</v>
      </c>
      <c r="L5" s="30">
        <v>40</v>
      </c>
      <c r="M5" s="30">
        <v>43</v>
      </c>
      <c r="N5" s="30">
        <f t="shared" ref="N5:N10" si="1">(L5+M5)/2</f>
        <v>41.5</v>
      </c>
      <c r="O5" s="30">
        <v>44</v>
      </c>
      <c r="P5" s="5" t="s">
        <v>22</v>
      </c>
      <c r="Q5" s="6" t="s">
        <v>16</v>
      </c>
      <c r="S5" s="19"/>
      <c r="T5" s="8"/>
    </row>
    <row r="6" spans="1:20" s="3" customFormat="1" ht="65.25" customHeight="1" x14ac:dyDescent="0.35">
      <c r="A6" s="25">
        <v>2</v>
      </c>
      <c r="B6" s="26" t="s">
        <v>27</v>
      </c>
      <c r="C6" s="26" t="s">
        <v>28</v>
      </c>
      <c r="D6" s="26" t="s">
        <v>29</v>
      </c>
      <c r="E6" s="27">
        <v>799500</v>
      </c>
      <c r="F6" s="27">
        <v>799500</v>
      </c>
      <c r="G6" s="27">
        <v>599625</v>
      </c>
      <c r="H6" s="28">
        <f>G6/F6*100</f>
        <v>75</v>
      </c>
      <c r="I6" s="26" t="s">
        <v>8</v>
      </c>
      <c r="J6" s="29" t="s">
        <v>11</v>
      </c>
      <c r="K6" s="29" t="s">
        <v>1</v>
      </c>
      <c r="L6" s="30">
        <v>42</v>
      </c>
      <c r="M6" s="30">
        <v>41</v>
      </c>
      <c r="N6" s="30">
        <f t="shared" si="1"/>
        <v>41.5</v>
      </c>
      <c r="O6" s="30">
        <v>41</v>
      </c>
      <c r="P6" s="5" t="s">
        <v>22</v>
      </c>
      <c r="Q6" s="6" t="s">
        <v>15</v>
      </c>
      <c r="S6" s="19"/>
      <c r="T6" s="8"/>
    </row>
    <row r="7" spans="1:20" s="3" customFormat="1" ht="65.25" customHeight="1" x14ac:dyDescent="0.35">
      <c r="A7" s="25">
        <v>3</v>
      </c>
      <c r="B7" s="26" t="s">
        <v>33</v>
      </c>
      <c r="C7" s="26" t="s">
        <v>34</v>
      </c>
      <c r="D7" s="26" t="s">
        <v>35</v>
      </c>
      <c r="E7" s="27">
        <v>938600</v>
      </c>
      <c r="F7" s="27">
        <v>938600</v>
      </c>
      <c r="G7" s="27">
        <v>703950</v>
      </c>
      <c r="H7" s="28">
        <f t="shared" si="0"/>
        <v>75</v>
      </c>
      <c r="I7" s="26" t="s">
        <v>8</v>
      </c>
      <c r="J7" s="29" t="s">
        <v>10</v>
      </c>
      <c r="K7" s="29" t="s">
        <v>1</v>
      </c>
      <c r="L7" s="30">
        <v>39</v>
      </c>
      <c r="M7" s="30">
        <v>39</v>
      </c>
      <c r="N7" s="30">
        <f t="shared" si="1"/>
        <v>39</v>
      </c>
      <c r="O7" s="30">
        <v>39</v>
      </c>
      <c r="P7" s="5" t="s">
        <v>22</v>
      </c>
      <c r="Q7" s="6" t="s">
        <v>16</v>
      </c>
      <c r="S7" s="19"/>
      <c r="T7" s="8"/>
    </row>
    <row r="8" spans="1:20" s="3" customFormat="1" ht="65.25" customHeight="1" x14ac:dyDescent="0.35">
      <c r="A8" s="25">
        <v>4</v>
      </c>
      <c r="B8" s="26" t="s">
        <v>36</v>
      </c>
      <c r="C8" s="26" t="s">
        <v>37</v>
      </c>
      <c r="D8" s="26" t="s">
        <v>38</v>
      </c>
      <c r="E8" s="27">
        <v>952921.59</v>
      </c>
      <c r="F8" s="27">
        <v>952921.59</v>
      </c>
      <c r="G8" s="27">
        <v>714691.19</v>
      </c>
      <c r="H8" s="28">
        <f t="shared" si="0"/>
        <v>74.99999973764892</v>
      </c>
      <c r="I8" s="26" t="s">
        <v>8</v>
      </c>
      <c r="J8" s="29" t="s">
        <v>9</v>
      </c>
      <c r="K8" s="29" t="s">
        <v>1</v>
      </c>
      <c r="L8" s="30">
        <v>39</v>
      </c>
      <c r="M8" s="30">
        <v>39</v>
      </c>
      <c r="N8" s="30">
        <f t="shared" si="1"/>
        <v>39</v>
      </c>
      <c r="O8" s="30">
        <v>38</v>
      </c>
      <c r="P8" s="5" t="s">
        <v>22</v>
      </c>
      <c r="Q8" s="6" t="s">
        <v>17</v>
      </c>
      <c r="S8" s="19"/>
      <c r="T8" s="8"/>
    </row>
    <row r="9" spans="1:20" s="3" customFormat="1" ht="65.25" customHeight="1" x14ac:dyDescent="0.35">
      <c r="A9" s="25">
        <v>5</v>
      </c>
      <c r="B9" s="31" t="s">
        <v>39</v>
      </c>
      <c r="C9" s="32" t="s">
        <v>40</v>
      </c>
      <c r="D9" s="32" t="s">
        <v>41</v>
      </c>
      <c r="E9" s="33">
        <v>802686.7</v>
      </c>
      <c r="F9" s="33">
        <v>794208.7</v>
      </c>
      <c r="G9" s="33">
        <v>595656.52</v>
      </c>
      <c r="H9" s="28">
        <f t="shared" si="0"/>
        <v>74.999999370442566</v>
      </c>
      <c r="I9" s="26" t="s">
        <v>8</v>
      </c>
      <c r="J9" s="29" t="s">
        <v>9</v>
      </c>
      <c r="K9" s="29" t="s">
        <v>1</v>
      </c>
      <c r="L9" s="30">
        <v>39</v>
      </c>
      <c r="M9" s="30">
        <v>39</v>
      </c>
      <c r="N9" s="30">
        <f t="shared" si="1"/>
        <v>39</v>
      </c>
      <c r="O9" s="30">
        <v>37</v>
      </c>
      <c r="P9" s="5" t="s">
        <v>22</v>
      </c>
      <c r="Q9" s="6" t="s">
        <v>16</v>
      </c>
      <c r="S9" s="19"/>
      <c r="T9" s="8"/>
    </row>
    <row r="10" spans="1:20" s="3" customFormat="1" ht="65.25" customHeight="1" x14ac:dyDescent="0.35">
      <c r="A10" s="25">
        <v>6</v>
      </c>
      <c r="B10" s="31" t="s">
        <v>42</v>
      </c>
      <c r="C10" s="32" t="s">
        <v>43</v>
      </c>
      <c r="D10" s="32" t="s">
        <v>44</v>
      </c>
      <c r="E10" s="33">
        <v>797010.76</v>
      </c>
      <c r="F10" s="33">
        <v>797010.76</v>
      </c>
      <c r="G10" s="33">
        <v>597758.06999999995</v>
      </c>
      <c r="H10" s="28">
        <f t="shared" si="0"/>
        <v>74.999999999999986</v>
      </c>
      <c r="I10" s="26" t="s">
        <v>8</v>
      </c>
      <c r="J10" s="29" t="s">
        <v>11</v>
      </c>
      <c r="K10" s="29" t="s">
        <v>1</v>
      </c>
      <c r="L10" s="30">
        <v>38</v>
      </c>
      <c r="M10" s="30">
        <v>37</v>
      </c>
      <c r="N10" s="30">
        <f t="shared" si="1"/>
        <v>37.5</v>
      </c>
      <c r="O10" s="30">
        <v>37</v>
      </c>
      <c r="P10" s="5" t="s">
        <v>22</v>
      </c>
      <c r="Q10" s="6" t="s">
        <v>16</v>
      </c>
      <c r="S10" s="19"/>
      <c r="T10" s="8"/>
    </row>
    <row r="11" spans="1:20" s="3" customFormat="1" ht="65.25" customHeight="1" x14ac:dyDescent="0.35">
      <c r="A11" s="25">
        <v>7</v>
      </c>
      <c r="B11" s="31" t="s">
        <v>45</v>
      </c>
      <c r="C11" s="32" t="s">
        <v>46</v>
      </c>
      <c r="D11" s="32" t="s">
        <v>47</v>
      </c>
      <c r="E11" s="33">
        <v>313636.46999999997</v>
      </c>
      <c r="F11" s="33">
        <v>313636.46999999997</v>
      </c>
      <c r="G11" s="33">
        <v>235227.35</v>
      </c>
      <c r="H11" s="28">
        <f t="shared" si="0"/>
        <v>74.99999920289882</v>
      </c>
      <c r="I11" s="26"/>
      <c r="J11" s="29"/>
      <c r="K11" s="29"/>
      <c r="L11" s="30"/>
      <c r="M11" s="30"/>
      <c r="N11" s="30"/>
      <c r="O11" s="30">
        <v>37</v>
      </c>
      <c r="P11" s="22"/>
      <c r="Q11" s="23"/>
      <c r="S11" s="19"/>
      <c r="T11" s="8"/>
    </row>
    <row r="12" spans="1:20" s="3" customFormat="1" ht="65.25" customHeight="1" x14ac:dyDescent="0.35">
      <c r="A12" s="25">
        <v>8</v>
      </c>
      <c r="B12" s="31" t="s">
        <v>48</v>
      </c>
      <c r="C12" s="32" t="s">
        <v>49</v>
      </c>
      <c r="D12" s="32" t="s">
        <v>50</v>
      </c>
      <c r="E12" s="33">
        <v>909804.8</v>
      </c>
      <c r="F12" s="33">
        <f>E12</f>
        <v>909804.8</v>
      </c>
      <c r="G12" s="33">
        <v>682353.6</v>
      </c>
      <c r="H12" s="28">
        <f t="shared" si="0"/>
        <v>74.999999999999986</v>
      </c>
      <c r="I12" s="26"/>
      <c r="J12" s="29"/>
      <c r="K12" s="29"/>
      <c r="L12" s="30"/>
      <c r="M12" s="30"/>
      <c r="N12" s="30"/>
      <c r="O12" s="30">
        <v>37</v>
      </c>
      <c r="P12" s="22"/>
      <c r="Q12" s="23"/>
      <c r="S12" s="19"/>
      <c r="T12" s="8"/>
    </row>
    <row r="13" spans="1:20" s="3" customFormat="1" ht="65.25" customHeight="1" x14ac:dyDescent="0.35">
      <c r="A13" s="25">
        <v>9</v>
      </c>
      <c r="B13" s="31" t="s">
        <v>51</v>
      </c>
      <c r="C13" s="32" t="s">
        <v>52</v>
      </c>
      <c r="D13" s="32" t="s">
        <v>53</v>
      </c>
      <c r="E13" s="33">
        <v>885809.1</v>
      </c>
      <c r="F13" s="33">
        <v>885809.1</v>
      </c>
      <c r="G13" s="33">
        <v>664356.81999999995</v>
      </c>
      <c r="H13" s="28">
        <f t="shared" si="0"/>
        <v>74.999999435544296</v>
      </c>
      <c r="I13" s="26"/>
      <c r="J13" s="29"/>
      <c r="K13" s="29"/>
      <c r="L13" s="30"/>
      <c r="M13" s="30"/>
      <c r="N13" s="30"/>
      <c r="O13" s="30">
        <v>36</v>
      </c>
      <c r="P13" s="22"/>
      <c r="Q13" s="23"/>
      <c r="S13" s="19"/>
      <c r="T13" s="8"/>
    </row>
    <row r="14" spans="1:20" s="3" customFormat="1" ht="65.25" customHeight="1" x14ac:dyDescent="0.35">
      <c r="A14" s="25">
        <v>10</v>
      </c>
      <c r="B14" s="34" t="s">
        <v>54</v>
      </c>
      <c r="C14" s="35" t="s">
        <v>55</v>
      </c>
      <c r="D14" s="35" t="s">
        <v>56</v>
      </c>
      <c r="E14" s="36">
        <v>900000</v>
      </c>
      <c r="F14" s="36">
        <v>900000</v>
      </c>
      <c r="G14" s="36">
        <v>675000</v>
      </c>
      <c r="H14" s="28">
        <f t="shared" si="0"/>
        <v>75</v>
      </c>
      <c r="I14" s="26"/>
      <c r="J14" s="29"/>
      <c r="K14" s="29"/>
      <c r="L14" s="30"/>
      <c r="M14" s="30"/>
      <c r="N14" s="30"/>
      <c r="O14" s="30">
        <v>36</v>
      </c>
      <c r="P14" s="22"/>
      <c r="Q14" s="23"/>
      <c r="S14" s="19"/>
      <c r="T14" s="8"/>
    </row>
    <row r="15" spans="1:20" s="3" customFormat="1" ht="65.25" customHeight="1" x14ac:dyDescent="0.35">
      <c r="A15" s="25">
        <v>11</v>
      </c>
      <c r="B15" s="31" t="s">
        <v>57</v>
      </c>
      <c r="C15" s="32" t="s">
        <v>58</v>
      </c>
      <c r="D15" s="32" t="s">
        <v>59</v>
      </c>
      <c r="E15" s="33">
        <v>755389</v>
      </c>
      <c r="F15" s="33">
        <v>755389</v>
      </c>
      <c r="G15" s="33">
        <v>550000</v>
      </c>
      <c r="H15" s="28">
        <v>73</v>
      </c>
      <c r="I15" s="26"/>
      <c r="J15" s="29"/>
      <c r="K15" s="29"/>
      <c r="L15" s="30"/>
      <c r="M15" s="30"/>
      <c r="N15" s="30"/>
      <c r="O15" s="30">
        <v>36</v>
      </c>
      <c r="P15" s="22"/>
      <c r="Q15" s="23"/>
      <c r="S15" s="19"/>
      <c r="T15" s="8"/>
    </row>
    <row r="16" spans="1:20" s="3" customFormat="1" ht="65.25" customHeight="1" x14ac:dyDescent="0.35">
      <c r="A16" s="25">
        <v>12</v>
      </c>
      <c r="B16" s="31" t="s">
        <v>60</v>
      </c>
      <c r="C16" s="32" t="s">
        <v>61</v>
      </c>
      <c r="D16" s="32" t="s">
        <v>62</v>
      </c>
      <c r="E16" s="33">
        <v>812618</v>
      </c>
      <c r="F16" s="37">
        <v>812618</v>
      </c>
      <c r="G16" s="33">
        <v>609463.5</v>
      </c>
      <c r="H16" s="28">
        <f t="shared" si="0"/>
        <v>75</v>
      </c>
      <c r="I16" s="26"/>
      <c r="J16" s="29"/>
      <c r="K16" s="29"/>
      <c r="L16" s="30"/>
      <c r="M16" s="30"/>
      <c r="N16" s="30"/>
      <c r="O16" s="30">
        <v>35</v>
      </c>
      <c r="P16" s="22"/>
      <c r="Q16" s="23"/>
      <c r="S16" s="19"/>
      <c r="T16" s="8"/>
    </row>
    <row r="17" spans="1:20" s="3" customFormat="1" ht="65.25" customHeight="1" x14ac:dyDescent="0.35">
      <c r="A17" s="25">
        <v>13</v>
      </c>
      <c r="B17" s="31" t="s">
        <v>63</v>
      </c>
      <c r="C17" s="32" t="s">
        <v>64</v>
      </c>
      <c r="D17" s="38" t="s">
        <v>65</v>
      </c>
      <c r="E17" s="39">
        <v>273652</v>
      </c>
      <c r="F17" s="33">
        <v>273529</v>
      </c>
      <c r="G17" s="40">
        <v>205146.75</v>
      </c>
      <c r="H17" s="28">
        <f t="shared" si="0"/>
        <v>75</v>
      </c>
      <c r="I17" s="26"/>
      <c r="J17" s="29"/>
      <c r="K17" s="29"/>
      <c r="L17" s="30"/>
      <c r="M17" s="30"/>
      <c r="N17" s="30"/>
      <c r="O17" s="30">
        <v>34</v>
      </c>
      <c r="P17" s="22"/>
      <c r="Q17" s="23"/>
      <c r="S17" s="19"/>
      <c r="T17" s="8"/>
    </row>
    <row r="18" spans="1:20" s="3" customFormat="1" ht="65.25" customHeight="1" x14ac:dyDescent="0.35">
      <c r="A18" s="25">
        <v>14</v>
      </c>
      <c r="B18" s="34" t="s">
        <v>66</v>
      </c>
      <c r="C18" s="35" t="s">
        <v>67</v>
      </c>
      <c r="D18" s="35" t="s">
        <v>68</v>
      </c>
      <c r="E18" s="36">
        <v>804481.5</v>
      </c>
      <c r="F18" s="41">
        <f>E18</f>
        <v>804481.5</v>
      </c>
      <c r="G18" s="36">
        <v>603361.12</v>
      </c>
      <c r="H18" s="28">
        <f t="shared" si="0"/>
        <v>74.999999378481661</v>
      </c>
      <c r="I18" s="26"/>
      <c r="J18" s="29"/>
      <c r="K18" s="29"/>
      <c r="L18" s="30"/>
      <c r="M18" s="30"/>
      <c r="N18" s="30"/>
      <c r="O18" s="30">
        <v>34</v>
      </c>
      <c r="P18" s="22"/>
      <c r="Q18" s="23"/>
      <c r="S18" s="19"/>
      <c r="T18" s="8"/>
    </row>
    <row r="19" spans="1:20" s="3" customFormat="1" ht="65.25" customHeight="1" x14ac:dyDescent="0.35">
      <c r="A19" s="44">
        <v>15</v>
      </c>
      <c r="B19" s="45" t="s">
        <v>69</v>
      </c>
      <c r="C19" s="45" t="s">
        <v>70</v>
      </c>
      <c r="D19" s="45" t="s">
        <v>71</v>
      </c>
      <c r="E19" s="37">
        <v>1011090</v>
      </c>
      <c r="F19" s="37">
        <v>1011090</v>
      </c>
      <c r="G19" s="37">
        <v>758317.5</v>
      </c>
      <c r="H19" s="46">
        <f t="shared" si="0"/>
        <v>75</v>
      </c>
      <c r="I19" s="47"/>
      <c r="J19" s="48"/>
      <c r="K19" s="48"/>
      <c r="L19" s="49"/>
      <c r="M19" s="49"/>
      <c r="N19" s="49"/>
      <c r="O19" s="49">
        <v>34</v>
      </c>
      <c r="P19" s="22"/>
      <c r="Q19" s="23"/>
      <c r="S19" s="19"/>
      <c r="T19" s="8"/>
    </row>
    <row r="20" spans="1:20" s="3" customFormat="1" ht="65.25" customHeight="1" x14ac:dyDescent="0.35">
      <c r="A20" s="25">
        <v>16</v>
      </c>
      <c r="B20" s="32" t="s">
        <v>73</v>
      </c>
      <c r="C20" s="32" t="s">
        <v>74</v>
      </c>
      <c r="D20" s="32" t="s">
        <v>75</v>
      </c>
      <c r="E20" s="33">
        <v>780496.5</v>
      </c>
      <c r="F20" s="33">
        <v>780496.5</v>
      </c>
      <c r="G20" s="33">
        <v>558679.39</v>
      </c>
      <c r="H20" s="28">
        <f t="shared" si="0"/>
        <v>71.579999397819208</v>
      </c>
      <c r="I20" s="26"/>
      <c r="J20" s="29"/>
      <c r="K20" s="29"/>
      <c r="L20" s="30"/>
      <c r="M20" s="30"/>
      <c r="N20" s="30"/>
      <c r="O20" s="30">
        <v>33</v>
      </c>
      <c r="P20" s="22"/>
      <c r="Q20" s="23"/>
      <c r="S20" s="19"/>
      <c r="T20" s="8"/>
    </row>
    <row r="21" spans="1:20" s="3" customFormat="1" ht="65.25" customHeight="1" x14ac:dyDescent="0.3">
      <c r="A21" s="54" t="s">
        <v>23</v>
      </c>
      <c r="B21" s="55"/>
      <c r="C21" s="55"/>
      <c r="D21" s="56"/>
      <c r="E21" s="24">
        <f>SUM(E5:E20)</f>
        <v>12593053.109999999</v>
      </c>
      <c r="F21" s="24">
        <f>SUM(F5:F20)</f>
        <v>12584452.109999999</v>
      </c>
      <c r="G21" s="24">
        <f>SUM(G5:G20)</f>
        <v>9395104.3200000003</v>
      </c>
      <c r="H21" s="42"/>
      <c r="I21" s="42"/>
      <c r="J21" s="43"/>
      <c r="K21" s="43"/>
      <c r="L21" s="43"/>
      <c r="M21" s="43"/>
      <c r="N21" s="43"/>
      <c r="O21" s="43"/>
      <c r="P21" s="18"/>
      <c r="Q21" s="18"/>
      <c r="R21" s="13"/>
      <c r="S21" s="20"/>
      <c r="T21" s="14"/>
    </row>
    <row r="22" spans="1:20" s="3" customFormat="1" ht="65.25" customHeight="1" x14ac:dyDescent="0.35">
      <c r="B22"/>
      <c r="C22"/>
      <c r="D22" s="7"/>
      <c r="E22"/>
      <c r="F22"/>
      <c r="G22"/>
      <c r="H22"/>
      <c r="I22"/>
      <c r="J22" s="9"/>
      <c r="K22" s="9"/>
      <c r="L22" s="10"/>
      <c r="M22" s="10"/>
      <c r="N22" s="11"/>
      <c r="O22" s="10"/>
      <c r="P22" s="9"/>
      <c r="Q22" s="12"/>
      <c r="R22" s="13"/>
      <c r="S22" s="13"/>
      <c r="T22" s="14"/>
    </row>
    <row r="23" spans="1:20" s="3" customFormat="1" ht="77.25" customHeight="1" x14ac:dyDescent="0.35">
      <c r="B23"/>
      <c r="C23"/>
      <c r="D23"/>
      <c r="E23"/>
      <c r="F23" s="16"/>
      <c r="G23" s="16"/>
      <c r="H23"/>
      <c r="I23"/>
      <c r="J23" s="9"/>
      <c r="K23" s="9"/>
      <c r="L23" s="10"/>
      <c r="M23" s="10"/>
      <c r="N23" s="11"/>
      <c r="O23" s="10"/>
      <c r="P23" s="9"/>
      <c r="Q23" s="12"/>
      <c r="R23" s="13"/>
      <c r="S23" s="13"/>
      <c r="T23" s="14"/>
    </row>
    <row r="24" spans="1:20" s="3" customFormat="1" ht="65.25" customHeight="1" x14ac:dyDescent="0.35">
      <c r="B24"/>
      <c r="C24"/>
      <c r="D24"/>
      <c r="E24"/>
      <c r="F24"/>
      <c r="G24" s="16"/>
      <c r="H24"/>
      <c r="I24"/>
      <c r="J24" s="9"/>
      <c r="K24" s="9"/>
      <c r="L24" s="10"/>
      <c r="M24" s="10"/>
      <c r="N24" s="11"/>
      <c r="O24" s="10"/>
      <c r="P24" s="9"/>
      <c r="Q24" s="12"/>
      <c r="R24" s="13"/>
      <c r="S24" s="13"/>
      <c r="T24" s="14"/>
    </row>
    <row r="25" spans="1:20" s="3" customFormat="1" ht="65.25" customHeight="1" x14ac:dyDescent="0.35">
      <c r="B25"/>
      <c r="C25"/>
      <c r="D25"/>
      <c r="E25"/>
      <c r="F25"/>
      <c r="G25"/>
      <c r="H25"/>
      <c r="I25"/>
      <c r="J25" s="9"/>
      <c r="K25" s="9"/>
      <c r="L25" s="10"/>
      <c r="M25" s="10"/>
      <c r="N25" s="11"/>
      <c r="O25" s="10"/>
      <c r="P25" s="9"/>
      <c r="Q25" s="12"/>
      <c r="R25" s="13"/>
      <c r="S25" s="13"/>
      <c r="T25" s="14"/>
    </row>
    <row r="26" spans="1:20" s="3" customFormat="1" ht="65.25" customHeight="1" x14ac:dyDescent="0.35">
      <c r="B26"/>
      <c r="C26"/>
      <c r="D26"/>
      <c r="E26"/>
      <c r="F26"/>
      <c r="G26"/>
      <c r="H26"/>
      <c r="I26"/>
      <c r="J26" s="9"/>
      <c r="K26" s="9"/>
      <c r="L26" s="10"/>
      <c r="M26" s="10"/>
      <c r="N26" s="11"/>
      <c r="O26" s="10"/>
      <c r="P26" s="9"/>
      <c r="Q26" s="12"/>
      <c r="R26" s="13"/>
      <c r="S26" s="13"/>
      <c r="T26" s="14"/>
    </row>
    <row r="27" spans="1:20" s="3" customFormat="1" ht="65.25" customHeight="1" x14ac:dyDescent="0.35">
      <c r="B27"/>
      <c r="C27"/>
      <c r="D27"/>
      <c r="E27"/>
      <c r="F27"/>
      <c r="G27"/>
      <c r="H27"/>
      <c r="I27"/>
      <c r="J27" s="9"/>
      <c r="K27" s="9"/>
      <c r="L27" s="10"/>
      <c r="M27" s="10"/>
      <c r="N27" s="11"/>
      <c r="O27" s="10"/>
      <c r="P27" s="9"/>
      <c r="Q27" s="12"/>
      <c r="R27" s="13"/>
      <c r="S27" s="13"/>
      <c r="T27" s="14"/>
    </row>
    <row r="28" spans="1:20" s="3" customFormat="1" ht="65.25" customHeight="1" x14ac:dyDescent="0.35">
      <c r="B28"/>
      <c r="C28"/>
      <c r="D28"/>
      <c r="E28"/>
      <c r="F28"/>
      <c r="G28"/>
      <c r="H28"/>
      <c r="I28"/>
      <c r="J28" s="9"/>
      <c r="K28" s="9"/>
      <c r="L28" s="10"/>
      <c r="M28" s="10"/>
      <c r="N28" s="11"/>
      <c r="O28" s="10"/>
      <c r="P28" s="9"/>
      <c r="Q28" s="12"/>
      <c r="R28" s="13"/>
      <c r="S28" s="13"/>
      <c r="T28" s="14"/>
    </row>
    <row r="29" spans="1:20" s="3" customFormat="1" ht="65.25" customHeight="1" x14ac:dyDescent="0.35">
      <c r="B29"/>
      <c r="C29"/>
      <c r="D29"/>
      <c r="E29"/>
      <c r="F29"/>
      <c r="G29"/>
      <c r="H29"/>
      <c r="I29"/>
      <c r="J29" s="9"/>
      <c r="K29" s="9"/>
      <c r="L29" s="10"/>
      <c r="M29" s="10"/>
      <c r="N29" s="11"/>
      <c r="O29" s="10"/>
      <c r="P29" s="9"/>
      <c r="Q29" s="12"/>
      <c r="R29" s="13"/>
      <c r="S29" s="13"/>
      <c r="T29" s="14"/>
    </row>
    <row r="30" spans="1:20" s="3" customFormat="1" ht="65.25" customHeight="1" x14ac:dyDescent="0.35">
      <c r="B30"/>
      <c r="C30"/>
      <c r="D30"/>
      <c r="E30"/>
      <c r="F30"/>
      <c r="G30"/>
      <c r="H30"/>
      <c r="I30"/>
      <c r="J30" s="9"/>
      <c r="K30" s="9"/>
      <c r="L30" s="10"/>
      <c r="M30" s="10"/>
      <c r="N30" s="11"/>
      <c r="O30" s="10"/>
      <c r="P30" s="9"/>
      <c r="Q30" s="12"/>
      <c r="R30" s="13"/>
      <c r="S30" s="13"/>
      <c r="T30" s="14"/>
    </row>
    <row r="31" spans="1:20" s="3" customFormat="1" ht="65.25" customHeight="1" x14ac:dyDescent="0.35">
      <c r="B31"/>
      <c r="C31"/>
      <c r="D31"/>
      <c r="E31"/>
      <c r="F31"/>
      <c r="G31"/>
      <c r="H31"/>
      <c r="I31"/>
      <c r="J31" s="9"/>
      <c r="K31" s="9"/>
      <c r="L31" s="10"/>
      <c r="M31" s="10"/>
      <c r="N31" s="11"/>
      <c r="O31" s="10"/>
      <c r="P31" s="9"/>
      <c r="Q31" s="12"/>
      <c r="R31" s="13"/>
      <c r="S31" s="13"/>
      <c r="T31" s="14"/>
    </row>
    <row r="32" spans="1:20" s="3" customFormat="1" ht="65.25" customHeight="1" x14ac:dyDescent="0.35">
      <c r="B32"/>
      <c r="C32"/>
      <c r="D32"/>
      <c r="E32"/>
      <c r="F32"/>
      <c r="G32"/>
      <c r="H32"/>
      <c r="I32"/>
      <c r="J32" s="9"/>
      <c r="K32" s="9"/>
      <c r="L32" s="10"/>
      <c r="M32" s="10"/>
      <c r="N32" s="11"/>
      <c r="O32" s="10"/>
      <c r="P32" s="9"/>
      <c r="Q32" s="12"/>
      <c r="R32" s="13"/>
      <c r="S32" s="13"/>
      <c r="T32" s="14"/>
    </row>
    <row r="33" spans="2:20" s="3" customFormat="1" ht="65.25" customHeight="1" x14ac:dyDescent="0.35">
      <c r="B33"/>
      <c r="C33"/>
      <c r="D33"/>
      <c r="E33"/>
      <c r="F33"/>
      <c r="G33"/>
      <c r="H33"/>
      <c r="I33"/>
      <c r="J33" s="9"/>
      <c r="K33" s="9"/>
      <c r="L33" s="10"/>
      <c r="M33" s="10"/>
      <c r="N33" s="11"/>
      <c r="O33" s="10"/>
      <c r="P33" s="9"/>
      <c r="Q33" s="12"/>
      <c r="R33" s="13"/>
      <c r="S33" s="13"/>
      <c r="T33" s="14"/>
    </row>
    <row r="34" spans="2:20" s="3" customFormat="1" ht="78" customHeight="1" x14ac:dyDescent="0.35">
      <c r="B34"/>
      <c r="C34"/>
      <c r="D34"/>
      <c r="E34"/>
      <c r="F34"/>
      <c r="G34"/>
      <c r="H34"/>
      <c r="I34"/>
      <c r="J34" s="9"/>
      <c r="K34" s="9"/>
      <c r="L34" s="10"/>
      <c r="M34" s="10"/>
      <c r="N34" s="11"/>
      <c r="O34" s="10"/>
      <c r="P34" s="9"/>
      <c r="Q34" s="12"/>
      <c r="R34" s="13"/>
      <c r="S34" s="13"/>
      <c r="T34" s="14"/>
    </row>
    <row r="35" spans="2:20" s="3" customFormat="1" ht="65.25" customHeight="1" x14ac:dyDescent="0.35">
      <c r="B35"/>
      <c r="C35"/>
      <c r="D35"/>
      <c r="E35"/>
      <c r="F35"/>
      <c r="G35"/>
      <c r="H35"/>
      <c r="I35"/>
      <c r="J35" s="9"/>
      <c r="K35" s="9"/>
      <c r="L35" s="10"/>
      <c r="M35" s="10"/>
      <c r="N35" s="11"/>
      <c r="O35" s="10"/>
      <c r="P35" s="9"/>
      <c r="Q35" s="12"/>
      <c r="R35" s="13"/>
      <c r="S35" s="13"/>
      <c r="T35" s="14"/>
    </row>
    <row r="36" spans="2:20" s="3" customFormat="1" ht="65.25" customHeight="1" x14ac:dyDescent="0.35">
      <c r="B36"/>
      <c r="C36"/>
      <c r="D36"/>
      <c r="E36"/>
      <c r="F36"/>
      <c r="G36"/>
      <c r="H36"/>
      <c r="I36"/>
      <c r="J36" s="9"/>
      <c r="K36" s="9"/>
      <c r="L36" s="10"/>
      <c r="M36" s="10"/>
      <c r="N36" s="11"/>
      <c r="O36" s="10"/>
      <c r="P36" s="9"/>
      <c r="Q36" s="12"/>
      <c r="R36" s="13"/>
      <c r="S36" s="13"/>
      <c r="T36" s="14"/>
    </row>
    <row r="37" spans="2:20" s="3" customFormat="1" ht="65.25" customHeight="1" x14ac:dyDescent="0.35">
      <c r="B37"/>
      <c r="C37"/>
      <c r="D37"/>
      <c r="E37"/>
      <c r="F37"/>
      <c r="G37"/>
      <c r="H37"/>
      <c r="I37"/>
      <c r="J37"/>
      <c r="K37"/>
      <c r="L37" s="2"/>
      <c r="M37" s="2"/>
      <c r="N37" s="4"/>
      <c r="O37" s="2"/>
      <c r="P37"/>
      <c r="Q37" s="1"/>
      <c r="T37" s="8"/>
    </row>
    <row r="38" spans="2:20" s="3" customFormat="1" ht="65.25" customHeight="1" x14ac:dyDescent="0.35">
      <c r="B38"/>
      <c r="C38"/>
      <c r="D38"/>
      <c r="E38"/>
      <c r="F38"/>
      <c r="G38"/>
      <c r="H38"/>
      <c r="I38"/>
      <c r="J38"/>
      <c r="K38"/>
      <c r="L38" s="2"/>
      <c r="M38" s="2"/>
      <c r="N38" s="4"/>
      <c r="O38" s="2"/>
      <c r="P38"/>
      <c r="Q38" s="1"/>
      <c r="T38" s="8"/>
    </row>
    <row r="39" spans="2:20" s="3" customFormat="1" ht="65.25" customHeight="1" x14ac:dyDescent="0.35">
      <c r="B39"/>
      <c r="C39"/>
      <c r="D39"/>
      <c r="E39"/>
      <c r="F39"/>
      <c r="G39"/>
      <c r="H39"/>
      <c r="I39"/>
      <c r="J39"/>
      <c r="K39"/>
      <c r="L39" s="2"/>
      <c r="M39" s="2"/>
      <c r="N39" s="4"/>
      <c r="O39" s="2"/>
      <c r="P39"/>
      <c r="Q39" s="1"/>
      <c r="T39" s="8"/>
    </row>
    <row r="40" spans="2:20" s="3" customFormat="1" ht="65.25" customHeight="1" x14ac:dyDescent="0.35">
      <c r="B40"/>
      <c r="C40"/>
      <c r="D40"/>
      <c r="E40"/>
      <c r="F40"/>
      <c r="G40"/>
      <c r="H40"/>
      <c r="I40"/>
      <c r="J40"/>
      <c r="K40"/>
      <c r="L40" s="2"/>
      <c r="M40" s="2"/>
      <c r="N40" s="4"/>
      <c r="O40" s="2"/>
      <c r="P40"/>
      <c r="Q40" s="1"/>
      <c r="T40" s="8"/>
    </row>
    <row r="41" spans="2:20" s="3" customFormat="1" ht="65.25" customHeight="1" x14ac:dyDescent="0.35">
      <c r="B41"/>
      <c r="C41"/>
      <c r="D41"/>
      <c r="E41"/>
      <c r="F41"/>
      <c r="G41"/>
      <c r="H41"/>
      <c r="I41"/>
      <c r="J41"/>
      <c r="K41"/>
      <c r="L41" s="2"/>
      <c r="M41" s="2"/>
      <c r="N41" s="4"/>
      <c r="O41" s="2"/>
      <c r="P41"/>
      <c r="Q41" s="1"/>
      <c r="T41" s="8"/>
    </row>
    <row r="42" spans="2:20" s="3" customFormat="1" ht="65.25" customHeight="1" x14ac:dyDescent="0.35">
      <c r="B42"/>
      <c r="C42"/>
      <c r="D42"/>
      <c r="E42"/>
      <c r="F42"/>
      <c r="G42"/>
      <c r="H42"/>
      <c r="I42"/>
      <c r="J42"/>
      <c r="K42"/>
      <c r="L42" s="2"/>
      <c r="M42" s="2"/>
      <c r="N42" s="4"/>
      <c r="O42" s="2"/>
      <c r="P42"/>
      <c r="Q42" s="1"/>
      <c r="T42" s="8"/>
    </row>
    <row r="43" spans="2:20" s="3" customFormat="1" ht="65.25" customHeight="1" x14ac:dyDescent="0.35">
      <c r="B43"/>
      <c r="C43"/>
      <c r="D43"/>
      <c r="E43"/>
      <c r="F43"/>
      <c r="G43"/>
      <c r="H43"/>
      <c r="I43"/>
      <c r="J43"/>
      <c r="K43"/>
      <c r="L43" s="2"/>
      <c r="M43" s="2"/>
      <c r="N43" s="4"/>
      <c r="O43" s="2"/>
      <c r="P43"/>
      <c r="Q43" s="1"/>
      <c r="T43" s="8"/>
    </row>
    <row r="44" spans="2:20" s="3" customFormat="1" ht="65.25" customHeight="1" x14ac:dyDescent="0.35">
      <c r="B44"/>
      <c r="C44"/>
      <c r="D44"/>
      <c r="E44"/>
      <c r="F44"/>
      <c r="G44"/>
      <c r="H44"/>
      <c r="I44"/>
      <c r="J44"/>
      <c r="K44"/>
      <c r="L44" s="2"/>
      <c r="M44" s="2"/>
      <c r="N44" s="4"/>
      <c r="O44" s="2"/>
      <c r="P44"/>
      <c r="Q44" s="1"/>
      <c r="T44" s="8"/>
    </row>
    <row r="45" spans="2:20" s="3" customFormat="1" ht="65.25" customHeight="1" x14ac:dyDescent="0.35">
      <c r="B45"/>
      <c r="C45"/>
      <c r="D45"/>
      <c r="E45"/>
      <c r="F45"/>
      <c r="G45"/>
      <c r="H45"/>
      <c r="I45"/>
      <c r="J45"/>
      <c r="K45"/>
      <c r="L45" s="2"/>
      <c r="M45" s="2"/>
      <c r="N45" s="4"/>
      <c r="O45" s="2"/>
      <c r="P45"/>
      <c r="Q45" s="1"/>
      <c r="T45" s="8"/>
    </row>
    <row r="46" spans="2:20" s="3" customFormat="1" ht="65.25" customHeight="1" x14ac:dyDescent="0.35">
      <c r="B46"/>
      <c r="C46"/>
      <c r="D46"/>
      <c r="E46"/>
      <c r="F46"/>
      <c r="G46"/>
      <c r="H46"/>
      <c r="I46"/>
      <c r="J46"/>
      <c r="K46"/>
      <c r="L46" s="2"/>
      <c r="M46" s="2"/>
      <c r="N46" s="4"/>
      <c r="O46" s="2"/>
      <c r="P46"/>
      <c r="Q46" s="1"/>
      <c r="T46" s="8"/>
    </row>
    <row r="47" spans="2:20" s="3" customFormat="1" ht="65.25" customHeight="1" x14ac:dyDescent="0.35">
      <c r="B47"/>
      <c r="C47"/>
      <c r="D47"/>
      <c r="E47"/>
      <c r="F47"/>
      <c r="G47"/>
      <c r="H47"/>
      <c r="I47"/>
      <c r="J47"/>
      <c r="K47"/>
      <c r="L47" s="2"/>
      <c r="M47" s="2"/>
      <c r="N47" s="4"/>
      <c r="O47" s="2"/>
      <c r="P47"/>
      <c r="Q47" s="1"/>
      <c r="T47" s="8"/>
    </row>
    <row r="48" spans="2:20" s="3" customFormat="1" ht="65.25" customHeight="1" x14ac:dyDescent="0.35">
      <c r="B48"/>
      <c r="C48"/>
      <c r="D48"/>
      <c r="E48"/>
      <c r="F48"/>
      <c r="G48"/>
      <c r="H48"/>
      <c r="I48"/>
      <c r="J48"/>
      <c r="K48"/>
      <c r="L48" s="2"/>
      <c r="M48" s="2"/>
      <c r="N48" s="4"/>
      <c r="O48" s="2"/>
      <c r="P48"/>
      <c r="Q48" s="1"/>
      <c r="T48" s="8"/>
    </row>
  </sheetData>
  <mergeCells count="3">
    <mergeCell ref="A2:O2"/>
    <mergeCell ref="A1:O1"/>
    <mergeCell ref="A21:D21"/>
  </mergeCells>
  <pageMargins left="0" right="0" top="0.98425196850393704" bottom="0.98425196850393704" header="0.51181102362204722" footer="0.51181102362204722"/>
  <pageSetup scale="55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4.1</vt:lpstr>
      <vt:lpstr>'lista 4.1'!Obszar_wydruku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Bilska, Ewelina</cp:lastModifiedBy>
  <cp:lastPrinted>2016-09-23T09:46:15Z</cp:lastPrinted>
  <dcterms:created xsi:type="dcterms:W3CDTF">2016-07-04T12:33:26Z</dcterms:created>
  <dcterms:modified xsi:type="dcterms:W3CDTF">2018-04-19T08:36:40Z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2016-04-07T08:56:51Z</dcterms:created>
  <cp:revision>0</cp:revision>
</cp:coreProperties>
</file>