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_konkurs_160_17\wybór Mniów i Zagnańsk\"/>
    </mc:Choice>
  </mc:AlternateContent>
  <xr:revisionPtr revIDLastSave="0" documentId="10_ncr:8100000_{66437DAF-E6F9-4605-A05D-9BF622FD55D7}" xr6:coauthVersionLast="32" xr6:coauthVersionMax="32" xr10:uidLastSave="{00000000-0000-0000-0000-000000000000}"/>
  <bookViews>
    <workbookView xWindow="0" yWindow="0" windowWidth="28800" windowHeight="12210" xr2:uid="{00000000-000D-0000-FFFF-FFFF00000000}"/>
  </bookViews>
  <sheets>
    <sheet name="załącznik nr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6" i="1"/>
  <c r="F17" i="1"/>
  <c r="E17" i="1"/>
  <c r="H13" i="1"/>
  <c r="H15" i="1" l="1"/>
  <c r="H14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<sst xmlns="http://schemas.openxmlformats.org/spreadsheetml/2006/main" count="40" uniqueCount="40">
  <si>
    <t>Lp.</t>
  </si>
  <si>
    <t>Numer wniosku (sygnatura)</t>
  </si>
  <si>
    <t>Nazwa wnioskodawcy</t>
  </si>
  <si>
    <t>Tytuł projektu</t>
  </si>
  <si>
    <t>Wartość ogółem</t>
  </si>
  <si>
    <t>Wydatki kwalifikowalne</t>
  </si>
  <si>
    <t>Liczba punktów</t>
  </si>
  <si>
    <t>RPSW.04.03.00-26-0005/17</t>
  </si>
  <si>
    <t>GMINA GÓRNO</t>
  </si>
  <si>
    <t>Uporządkowanie gospodarki wodno – ściekowej w aglomeracji Skorzeszyce</t>
  </si>
  <si>
    <t>RPSW.04.03.00-26-0001/17</t>
  </si>
  <si>
    <t>GMINA MIEDZIANA GÓRA</t>
  </si>
  <si>
    <t>Rozbudowa systemu kanalizacji sanitarnej - Etap V oraz rozbudowa i przebudowa sieci wodociągowej w Gminie Miedziana Góra</t>
  </si>
  <si>
    <t>RPSW.04.03.00-26-0008/17</t>
  </si>
  <si>
    <t>GMINA STRAWCZYN</t>
  </si>
  <si>
    <t>Budowa oczyszczalni ścieków w Korczynie wraz z budową kanalizacji sanitarnej w msc. Korczyn, Akwizgran, Małogoskie gmina Strawczyn</t>
  </si>
  <si>
    <t>RPSW.04.03.00-26-0009/17</t>
  </si>
  <si>
    <t>GMINA BOGORIA</t>
  </si>
  <si>
    <t>Kompleksowa rozbudowa i przebudowa oczyszczalni ścieków oraz sieci wodno-kanalizacyjnej na terenie Aglomeracji Bogoria</t>
  </si>
  <si>
    <t>RPSW.04.03.00-26-0006/17</t>
  </si>
  <si>
    <t>GMINA ŁĄCZNA</t>
  </si>
  <si>
    <t>Rozbudowa oczyszczalni ścieków w Kamionkach wraz z modernizacją części osadowej</t>
  </si>
  <si>
    <t>RPSW.04.03.00-26-0004/17</t>
  </si>
  <si>
    <t>GMINA BIELINY</t>
  </si>
  <si>
    <t>Uporządkowanie gospodarki wodno – ściekowej w otulinie Cisowsko – Orłowińskiego Parku Krajobrazowego na terenie gminy Bieliny i Łagów</t>
  </si>
  <si>
    <t>RPSW.04.03.00-26-0003/17</t>
  </si>
  <si>
    <t>GMINA NOWA SŁUPIA</t>
  </si>
  <si>
    <t>Przebudowa istniejącej oczyszczalni ścieków w miejscowości Stara Słupia oraz rozbudowa sieci wod-kan na terenie Gminy Nowa Słupia</t>
  </si>
  <si>
    <t>Suma</t>
  </si>
  <si>
    <t>% dofinansowania</t>
  </si>
  <si>
    <t xml:space="preserve">Przyznana kwota dofinansownia z EFRR </t>
  </si>
  <si>
    <t>Lista warunkowo wybranych projektów z kategorii interwencji 022 w ramach dwuetapowego konkursu zamknietego nr RPSW.04.03.00-IZ.00-26-160/17 w ramach Osi Priorytetowej 4 "Dziedzictwo naturalne i kulturowe" Działania 4.3 "Gospodarka wodno-ściekowa" w ramach Regionalnego Programu Operacyjnego Województwa Świętokrzyskiego na lata 2014-2020</t>
  </si>
  <si>
    <t>RPSW.04.03.00-26-0002/17</t>
  </si>
  <si>
    <t>GMINA ZAGNAŃSK</t>
  </si>
  <si>
    <t>5 ex aequo</t>
  </si>
  <si>
    <t>RPSW.04.03.00-26-0010/17</t>
  </si>
  <si>
    <t>GMINA MNIÓW</t>
  </si>
  <si>
    <t>Regulacja gospodarki wodno-ściekowej w aglomeracji Mniów - budowa kanalizacji sieciowej w miejscowości Grzymałków, Skoki, Zaborowice, Baran, Chyby, Podchyby, Serbinów i Rogowice</t>
  </si>
  <si>
    <t>Budowa kanalizacji i sieci wodociągowej na terenie Gminy Zagnańsk</t>
  </si>
  <si>
    <t xml:space="preserve">Załącznik nr 2 do Uchwały Nr 3870/18 Zarządu Województwa Świętokrzyskiego z dnia 9 maja 2018 roku i równocześnie Załącznik nr 3 do Uchwały Nr3615/18 Zarzadu Województwa Świętokrzyskiego z dnia 7 marca 2018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</si>
</sst>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1"/>
    </font>
    <font>
      <b/>
      <sz val="12"/>
      <name val="Arial"/>
      <family val="1"/>
    </font>
    <font>
      <sz val="10"/>
      <name val="Arial"/>
      <family val="1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4" fontId="7" fillId="0" borderId="0" xfId="1" applyFont="1" applyBorder="1"/>
    <xf numFmtId="44" fontId="6" fillId="0" borderId="0" xfId="1" applyFont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wrapText="1"/>
    </xf>
    <xf numFmtId="44" fontId="5" fillId="3" borderId="4" xfId="1" applyFont="1" applyFill="1" applyBorder="1" applyAlignment="1">
      <alignment horizontal="center" wrapText="1"/>
    </xf>
    <xf numFmtId="43" fontId="5" fillId="3" borderId="4" xfId="1" applyNumberFormat="1" applyFont="1" applyFill="1" applyBorder="1" applyAlignment="1">
      <alignment horizontal="center"/>
    </xf>
    <xf numFmtId="2" fontId="5" fillId="3" borderId="4" xfId="1" applyNumberFormat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5" fillId="3" borderId="5" xfId="1" applyNumberFormat="1" applyFont="1" applyFill="1" applyBorder="1" applyAlignment="1">
      <alignment horizontal="center" wrapText="1"/>
    </xf>
    <xf numFmtId="44" fontId="5" fillId="3" borderId="6" xfId="1" applyFont="1" applyFill="1" applyBorder="1" applyAlignment="1">
      <alignment horizontal="center" wrapText="1"/>
    </xf>
    <xf numFmtId="43" fontId="5" fillId="3" borderId="6" xfId="1" applyNumberFormat="1" applyFont="1" applyFill="1" applyBorder="1" applyAlignment="1">
      <alignment horizontal="center"/>
    </xf>
    <xf numFmtId="164" fontId="5" fillId="3" borderId="6" xfId="1" applyNumberFormat="1" applyFont="1" applyFill="1" applyBorder="1" applyAlignment="1">
      <alignment horizontal="center"/>
    </xf>
    <xf numFmtId="44" fontId="5" fillId="3" borderId="4" xfId="1" applyFont="1" applyFill="1" applyBorder="1" applyAlignment="1">
      <alignment horizontal="left" wrapText="1"/>
    </xf>
    <xf numFmtId="44" fontId="5" fillId="3" borderId="6" xfId="1" applyFont="1" applyFill="1" applyBorder="1" applyAlignment="1">
      <alignment horizontal="left" wrapText="1"/>
    </xf>
    <xf numFmtId="43" fontId="6" fillId="0" borderId="8" xfId="1" applyNumberFormat="1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5" fillId="3" borderId="10" xfId="1" applyNumberFormat="1" applyFont="1" applyFill="1" applyBorder="1" applyAlignment="1">
      <alignment horizontal="center"/>
    </xf>
    <xf numFmtId="0" fontId="5" fillId="3" borderId="11" xfId="1" applyNumberFormat="1" applyFont="1" applyFill="1" applyBorder="1" applyAlignment="1">
      <alignment horizontal="center"/>
    </xf>
    <xf numFmtId="0" fontId="5" fillId="3" borderId="12" xfId="1" applyNumberFormat="1" applyFont="1" applyFill="1" applyBorder="1" applyAlignment="1">
      <alignment horizontal="center" wrapText="1"/>
    </xf>
    <xf numFmtId="44" fontId="5" fillId="3" borderId="13" xfId="1" applyFont="1" applyFill="1" applyBorder="1" applyAlignment="1">
      <alignment horizontal="center" wrapText="1"/>
    </xf>
    <xf numFmtId="44" fontId="5" fillId="3" borderId="13" xfId="1" applyFont="1" applyFill="1" applyBorder="1" applyAlignment="1">
      <alignment horizontal="left" wrapText="1"/>
    </xf>
    <xf numFmtId="43" fontId="5" fillId="3" borderId="13" xfId="1" applyNumberFormat="1" applyFont="1" applyFill="1" applyBorder="1" applyAlignment="1">
      <alignment horizontal="center"/>
    </xf>
    <xf numFmtId="164" fontId="5" fillId="3" borderId="13" xfId="1" applyNumberFormat="1" applyFont="1" applyFill="1" applyBorder="1" applyAlignment="1">
      <alignment horizontal="center"/>
    </xf>
    <xf numFmtId="0" fontId="5" fillId="3" borderId="14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5" fillId="3" borderId="5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Normal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7"/>
  <sheetViews>
    <sheetView tabSelected="1" workbookViewId="0">
      <selection activeCell="L4" sqref="L4"/>
    </sheetView>
  </sheetViews>
  <sheetFormatPr defaultRowHeight="15" x14ac:dyDescent="0.25"/>
  <cols>
    <col min="1" max="1" width="6.5703125" customWidth="1"/>
    <col min="2" max="2" width="27.42578125" customWidth="1"/>
    <col min="3" max="3" width="19.140625" customWidth="1"/>
    <col min="4" max="4" width="30.28515625" customWidth="1"/>
    <col min="5" max="6" width="21.28515625" bestFit="1" customWidth="1"/>
    <col min="7" max="7" width="20" bestFit="1" customWidth="1"/>
    <col min="8" max="8" width="20" customWidth="1"/>
    <col min="9" max="9" width="14.140625" customWidth="1"/>
  </cols>
  <sheetData>
    <row r="2" spans="1:9" ht="42.75" customHeight="1" x14ac:dyDescent="0.25">
      <c r="A2" s="29" t="s">
        <v>39</v>
      </c>
      <c r="B2" s="29"/>
      <c r="C2" s="29"/>
      <c r="D2" s="29"/>
      <c r="E2" s="29"/>
      <c r="F2" s="29"/>
      <c r="G2" s="29"/>
      <c r="H2" s="29"/>
      <c r="I2" s="29"/>
    </row>
    <row r="4" spans="1:9" ht="56.25" customHeight="1" x14ac:dyDescent="0.25">
      <c r="A4" s="28" t="s">
        <v>31</v>
      </c>
      <c r="B4" s="28"/>
      <c r="C4" s="28"/>
      <c r="D4" s="28"/>
      <c r="E4" s="28"/>
      <c r="F4" s="28"/>
      <c r="G4" s="28"/>
      <c r="H4" s="28"/>
      <c r="I4" s="28"/>
    </row>
    <row r="6" spans="1:9" ht="18.75" thickBo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63.75" thickTop="1" x14ac:dyDescent="0.2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30</v>
      </c>
      <c r="H7" s="2" t="s">
        <v>29</v>
      </c>
      <c r="I7" s="17" t="s">
        <v>6</v>
      </c>
    </row>
    <row r="8" spans="1:9" ht="75.75" customHeight="1" x14ac:dyDescent="0.25">
      <c r="A8" s="5">
        <v>1</v>
      </c>
      <c r="B8" s="6" t="s">
        <v>7</v>
      </c>
      <c r="C8" s="6" t="s">
        <v>8</v>
      </c>
      <c r="D8" s="14" t="s">
        <v>9</v>
      </c>
      <c r="E8" s="7">
        <v>41275000</v>
      </c>
      <c r="F8" s="7">
        <v>30633649.690000001</v>
      </c>
      <c r="G8" s="7">
        <v>24506919.75</v>
      </c>
      <c r="H8" s="8">
        <f t="shared" ref="H8:H16" si="0">G8/F8*100</f>
        <v>79.999999993471221</v>
      </c>
      <c r="I8" s="18">
        <v>63</v>
      </c>
    </row>
    <row r="9" spans="1:9" ht="98.25" customHeight="1" x14ac:dyDescent="0.25">
      <c r="A9" s="5">
        <v>2</v>
      </c>
      <c r="B9" s="6" t="s">
        <v>10</v>
      </c>
      <c r="C9" s="6" t="s">
        <v>11</v>
      </c>
      <c r="D9" s="14" t="s">
        <v>12</v>
      </c>
      <c r="E9" s="7">
        <v>22671299.420000002</v>
      </c>
      <c r="F9" s="7">
        <v>14518905.23</v>
      </c>
      <c r="G9" s="7">
        <v>11615124.18</v>
      </c>
      <c r="H9" s="9">
        <f t="shared" si="0"/>
        <v>79.999999972449714</v>
      </c>
      <c r="I9" s="18">
        <v>57</v>
      </c>
    </row>
    <row r="10" spans="1:9" ht="99" customHeight="1" x14ac:dyDescent="0.25">
      <c r="A10" s="5">
        <v>3</v>
      </c>
      <c r="B10" s="6" t="s">
        <v>13</v>
      </c>
      <c r="C10" s="6" t="s">
        <v>14</v>
      </c>
      <c r="D10" s="14" t="s">
        <v>15</v>
      </c>
      <c r="E10" s="7">
        <v>19385306.100000001</v>
      </c>
      <c r="F10" s="7">
        <v>14040181.390000001</v>
      </c>
      <c r="G10" s="7">
        <v>11232145.109999999</v>
      </c>
      <c r="H10" s="9">
        <f t="shared" si="0"/>
        <v>79.999999985755167</v>
      </c>
      <c r="I10" s="18">
        <v>56</v>
      </c>
    </row>
    <row r="11" spans="1:9" ht="104.25" customHeight="1" x14ac:dyDescent="0.25">
      <c r="A11" s="5">
        <v>4</v>
      </c>
      <c r="B11" s="6" t="s">
        <v>16</v>
      </c>
      <c r="C11" s="6" t="s">
        <v>17</v>
      </c>
      <c r="D11" s="14" t="s">
        <v>18</v>
      </c>
      <c r="E11" s="7">
        <v>3132810</v>
      </c>
      <c r="F11" s="7">
        <v>2547000</v>
      </c>
      <c r="G11" s="7">
        <v>2037600</v>
      </c>
      <c r="H11" s="9">
        <f t="shared" si="0"/>
        <v>80</v>
      </c>
      <c r="I11" s="18">
        <v>54</v>
      </c>
    </row>
    <row r="12" spans="1:9" ht="84.75" customHeight="1" x14ac:dyDescent="0.25">
      <c r="A12" s="30" t="s">
        <v>34</v>
      </c>
      <c r="B12" s="6" t="s">
        <v>19</v>
      </c>
      <c r="C12" s="6" t="s">
        <v>20</v>
      </c>
      <c r="D12" s="14" t="s">
        <v>21</v>
      </c>
      <c r="E12" s="7">
        <v>9435703.8499999996</v>
      </c>
      <c r="F12" s="7">
        <v>6601287.1699999999</v>
      </c>
      <c r="G12" s="7">
        <v>5281029.74</v>
      </c>
      <c r="H12" s="9">
        <f t="shared" si="0"/>
        <v>80.000000060594246</v>
      </c>
      <c r="I12" s="18">
        <v>53</v>
      </c>
    </row>
    <row r="13" spans="1:9" ht="84.75" customHeight="1" x14ac:dyDescent="0.25">
      <c r="A13" s="31"/>
      <c r="B13" s="6" t="s">
        <v>32</v>
      </c>
      <c r="C13" s="11" t="s">
        <v>33</v>
      </c>
      <c r="D13" s="15" t="s">
        <v>38</v>
      </c>
      <c r="E13" s="12">
        <v>7135882.6500000004</v>
      </c>
      <c r="F13" s="12">
        <v>5688125.3300000001</v>
      </c>
      <c r="G13" s="12">
        <v>4550500.26</v>
      </c>
      <c r="H13" s="13">
        <f t="shared" si="0"/>
        <v>79.999999929678054</v>
      </c>
      <c r="I13" s="19">
        <v>53</v>
      </c>
    </row>
    <row r="14" spans="1:9" ht="99" customHeight="1" x14ac:dyDescent="0.25">
      <c r="A14" s="10">
        <v>7</v>
      </c>
      <c r="B14" s="11" t="s">
        <v>22</v>
      </c>
      <c r="C14" s="11" t="s">
        <v>23</v>
      </c>
      <c r="D14" s="15" t="s">
        <v>24</v>
      </c>
      <c r="E14" s="12">
        <v>27179301.800000001</v>
      </c>
      <c r="F14" s="12">
        <v>20101629.32</v>
      </c>
      <c r="G14" s="12">
        <v>16081303.449999999</v>
      </c>
      <c r="H14" s="13">
        <f t="shared" si="0"/>
        <v>79.999999970151663</v>
      </c>
      <c r="I14" s="19">
        <v>53</v>
      </c>
    </row>
    <row r="15" spans="1:9" ht="93" customHeight="1" x14ac:dyDescent="0.25">
      <c r="A15" s="10">
        <v>8</v>
      </c>
      <c r="B15" s="11" t="s">
        <v>25</v>
      </c>
      <c r="C15" s="11" t="s">
        <v>26</v>
      </c>
      <c r="D15" s="15" t="s">
        <v>27</v>
      </c>
      <c r="E15" s="12">
        <v>18846246.780000001</v>
      </c>
      <c r="F15" s="12">
        <v>14694935.130000001</v>
      </c>
      <c r="G15" s="12">
        <v>11755948.1</v>
      </c>
      <c r="H15" s="13">
        <f t="shared" si="0"/>
        <v>79.999999972779733</v>
      </c>
      <c r="I15" s="19">
        <v>50</v>
      </c>
    </row>
    <row r="16" spans="1:9" ht="93" customHeight="1" thickBot="1" x14ac:dyDescent="0.3">
      <c r="A16" s="20">
        <v>9</v>
      </c>
      <c r="B16" s="21" t="s">
        <v>35</v>
      </c>
      <c r="C16" s="21" t="s">
        <v>36</v>
      </c>
      <c r="D16" s="22" t="s">
        <v>37</v>
      </c>
      <c r="E16" s="23">
        <v>15654174.85</v>
      </c>
      <c r="F16" s="23">
        <v>12407512.050000001</v>
      </c>
      <c r="G16" s="23">
        <v>9926009.6400000006</v>
      </c>
      <c r="H16" s="24">
        <f t="shared" si="0"/>
        <v>80</v>
      </c>
      <c r="I16" s="25">
        <v>48</v>
      </c>
    </row>
    <row r="17" spans="1:9" ht="16.5" thickTop="1" x14ac:dyDescent="0.25">
      <c r="A17" s="27" t="s">
        <v>28</v>
      </c>
      <c r="B17" s="27"/>
      <c r="C17" s="27"/>
      <c r="D17" s="27"/>
      <c r="E17" s="16">
        <f>SUM(E8:E16)</f>
        <v>164715725.45000002</v>
      </c>
      <c r="F17" s="16">
        <f>SUM(F8:F16)</f>
        <v>121233225.30999999</v>
      </c>
      <c r="G17" s="16">
        <f>SUM(G8:G16)</f>
        <v>96986580.229999989</v>
      </c>
      <c r="H17" s="4"/>
      <c r="I17" s="3"/>
    </row>
  </sheetData>
  <mergeCells count="5">
    <mergeCell ref="A6:I6"/>
    <mergeCell ref="A17:D17"/>
    <mergeCell ref="A4:I4"/>
    <mergeCell ref="A2:I2"/>
    <mergeCell ref="A12:A13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2018-05-02T11:06:55Z</cp:lastPrinted>
  <dcterms:created xsi:type="dcterms:W3CDTF">2018-03-02T10:27:49Z</dcterms:created>
  <dcterms:modified xsi:type="dcterms:W3CDTF">2018-05-10T11:24:24Z</dcterms:modified>
</cp:coreProperties>
</file>