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webil\Desktop\SZOP Świętokrzyskie\Informacja o rostrzygnieciu konkursów\Informacja _konkurs_181\"/>
    </mc:Choice>
  </mc:AlternateContent>
  <xr:revisionPtr revIDLastSave="0" documentId="13_ncr:1_{301B71C2-2800-4862-AB7A-7D0D217F2CCD}" xr6:coauthVersionLast="38" xr6:coauthVersionMax="38" xr10:uidLastSave="{00000000-0000-0000-0000-000000000000}"/>
  <bookViews>
    <workbookView xWindow="0" yWindow="0" windowWidth="28800" windowHeight="12225" xr2:uid="{00000000-000D-0000-FFFF-FFFF00000000}"/>
  </bookViews>
  <sheets>
    <sheet name="załącznik nr 3" sheetId="3" r:id="rId1"/>
  </sheets>
  <calcPr calcId="162913"/>
</workbook>
</file>

<file path=xl/calcChain.xml><?xml version="1.0" encoding="utf-8"?>
<calcChain xmlns="http://schemas.openxmlformats.org/spreadsheetml/2006/main">
  <c r="J15" i="3" l="1"/>
  <c r="I15" i="3"/>
  <c r="J8" i="3"/>
  <c r="J9" i="3"/>
  <c r="J10" i="3"/>
  <c r="J11" i="3"/>
  <c r="J12" i="3"/>
  <c r="J13" i="3"/>
  <c r="J14" i="3"/>
  <c r="J7" i="3"/>
  <c r="H8" i="3"/>
  <c r="H9" i="3"/>
  <c r="H10" i="3"/>
  <c r="H11" i="3"/>
  <c r="H12" i="3"/>
  <c r="H13" i="3"/>
  <c r="H14" i="3"/>
  <c r="H7" i="3"/>
  <c r="E15" i="3" l="1"/>
  <c r="F15" i="3"/>
  <c r="G15" i="3"/>
  <c r="L15" i="3" l="1"/>
</calcChain>
</file>

<file path=xl/sharedStrings.xml><?xml version="1.0" encoding="utf-8"?>
<sst xmlns="http://schemas.openxmlformats.org/spreadsheetml/2006/main" count="39" uniqueCount="39">
  <si>
    <t>Tytuł projektu</t>
  </si>
  <si>
    <t>Wartość ogółem</t>
  </si>
  <si>
    <t>Wydatki kwalifikowalne</t>
  </si>
  <si>
    <t>Wnioskowane dofinansowanie</t>
  </si>
  <si>
    <t>Nazwa wnioskodawcy</t>
  </si>
  <si>
    <t>RPSW.04.04.00-26-0001/18</t>
  </si>
  <si>
    <t>Przebudowa budynków Muzeum Zagłębia Staropolskiego w celu zachowania i zabezpieczenia obiektów dziedzictwa narodowego i kulturowego</t>
  </si>
  <si>
    <t>GMINA KOŃSKIE</t>
  </si>
  <si>
    <t>RPSW.04.04.00-26-0007/18</t>
  </si>
  <si>
    <t>Dziedzictwo naturalne i kulturowe – odnowa zabytków na terenie Gminy Pińczów</t>
  </si>
  <si>
    <t>GMINA PIŃCZÓW</t>
  </si>
  <si>
    <t>RPSW.04.04.00-26-0005/18</t>
  </si>
  <si>
    <t>STAR - polska ciężarówka. Rozbudowa obiektów publicznej infrastruktury kulturalnej Muzeum Przyrody i Techniki w Starachowicach dla potrzeb stworzenia stałej wystawy poświęconej historii produkcji samochodów ciężarowych Star</t>
  </si>
  <si>
    <t>MUZEUM PRZYRODY I TECHNIKI EKOMUZEUM IM. JANA PAZDURA W STARACHOWICACH</t>
  </si>
  <si>
    <t>RPSW.04.04.00-26-0009/18</t>
  </si>
  <si>
    <t>Modernizacja budynku Ratusza w Staszowie</t>
  </si>
  <si>
    <t>GMINA STASZÓW</t>
  </si>
  <si>
    <t>RPSW.04.04.00-26-0006/18</t>
  </si>
  <si>
    <t>Renowacja i adaptacja zabytkowego zespołu parkowo – dworskiego w miejscowości Ruszcza – Gmina Połaniec w celu ochrony dziedzictwa kulturowego regionu</t>
  </si>
  <si>
    <t>GMINA POŁANIEC</t>
  </si>
  <si>
    <t>RPSW.04.04.00-26-0004/18</t>
  </si>
  <si>
    <t>Zachowanie dziedzictwa kulturowego Gminy Chęciny poprzez przebudowę, odrestaurowanie i wyposażenie zabytkowego budynku Synagogi oraz utworzenie Centrum Pamięci Kultury Żydowskiej w Chęcinach</t>
  </si>
  <si>
    <t>GMINA CHĘCINY</t>
  </si>
  <si>
    <t>RPSW.04.04.00-26-0010/18</t>
  </si>
  <si>
    <t>„Rozwój zasobów Wojewódzkiej Biblioteki Publicznej im. Witolda Gombrowicza w Kielcach – Centrum Multimedialne”</t>
  </si>
  <si>
    <t>WOJEWÓDZKA BIBLIOTEKA PUBLICZNA IM. WITOLDA GOMBROWICZA W KIELCACH</t>
  </si>
  <si>
    <t>Rozbudowa Gminnego Ośrodka Kultury „Perła” w gminie Sitkówka-Nowiny w celu poszerzenia działalności kulturalnej, w tym gospodarczej.</t>
  </si>
  <si>
    <t>GMINA SITKÓWKA-NOWINY</t>
  </si>
  <si>
    <t>Lp.</t>
  </si>
  <si>
    <t>Numer wniosku (sygnatura)</t>
  </si>
  <si>
    <t>Liczba punktów</t>
  </si>
  <si>
    <t>RPSW.04.04.00-26-0012/18</t>
  </si>
  <si>
    <t>Suma:</t>
  </si>
  <si>
    <t>Proponowana kwota dofinansowania</t>
  </si>
  <si>
    <t>Lista rezerwowa projektów w ramach jednoetapowego konkursu zamkniętego nr RPSW.04.04.00-IZ.00-26-181/18 w ramach Działania 4.4 „Zachowanie dziedzictwa kulturowego i naturalnego” Osi priorytetowej 4 „Dziedzictwo naturalne i kulturowe” Regionalnego Programu Operacyjnego Województwa Świętokrzyskiego na lata 2014-2020</t>
  </si>
  <si>
    <t>% dofinansowania</t>
  </si>
  <si>
    <t>Wnioskowana kwota dofinansowania z EFRR</t>
  </si>
  <si>
    <t>Wnioskowana kwota dofinansowania z budżetu państwa</t>
  </si>
  <si>
    <t>Załącznik nr 3 do Uchwały Nr 4529/18 Zarządu Województwa Świętokrzyskiego z dnia 7 listopada 2018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</si>
</sst>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6" x14ac:knownFonts="1">
    <font>
      <sz val="11"/>
      <name val="Arial"/>
      <family val="1"/>
    </font>
    <font>
      <b/>
      <sz val="12"/>
      <name val="Arial"/>
      <family val="1"/>
    </font>
    <font>
      <sz val="11"/>
      <name val="Arial"/>
      <family val="1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E4E4E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4" fontId="2" fillId="0" borderId="0" applyFont="0" applyFill="0" applyBorder="0" applyAlignment="0" applyProtection="0"/>
  </cellStyleXfs>
  <cellXfs count="23">
    <xf numFmtId="0" fontId="0" fillId="0" borderId="0" xfId="0"/>
    <xf numFmtId="0" fontId="3" fillId="3" borderId="1" xfId="2" applyNumberFormat="1" applyFont="1" applyFill="1" applyBorder="1" applyAlignment="1">
      <alignment horizontal="center" vertical="center" wrapText="1"/>
    </xf>
    <xf numFmtId="44" fontId="3" fillId="3" borderId="1" xfId="2" applyFont="1" applyFill="1" applyBorder="1" applyAlignment="1">
      <alignment horizontal="center" vertical="center" wrapText="1"/>
    </xf>
    <xf numFmtId="4" fontId="3" fillId="3" borderId="1" xfId="2" applyNumberFormat="1" applyFont="1" applyFill="1" applyBorder="1" applyAlignment="1">
      <alignment horizontal="center" vertical="center"/>
    </xf>
    <xf numFmtId="0" fontId="3" fillId="3" borderId="1" xfId="2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/>
    </xf>
    <xf numFmtId="1" fontId="3" fillId="3" borderId="1" xfId="2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0" fillId="0" borderId="0" xfId="0" applyNumberFormat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</cellXfs>
  <cellStyles count="3">
    <cellStyle name="Normal" xfId="1" xr:uid="{00000000-0005-0000-0000-000000000000}"/>
    <cellStyle name="Normalny" xfId="0" builtinId="0"/>
    <cellStyle name="Walutowy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20"/>
  <sheetViews>
    <sheetView tabSelected="1" workbookViewId="0">
      <selection activeCell="D3" sqref="D3"/>
    </sheetView>
  </sheetViews>
  <sheetFormatPr defaultRowHeight="14.25" x14ac:dyDescent="0.2"/>
  <cols>
    <col min="1" max="1" width="5.375" customWidth="1"/>
    <col min="2" max="2" width="25.625" customWidth="1"/>
    <col min="3" max="3" width="19.875" customWidth="1"/>
    <col min="4" max="4" width="38.25" customWidth="1"/>
    <col min="5" max="5" width="16.375" customWidth="1"/>
    <col min="6" max="6" width="17.125" customWidth="1"/>
    <col min="7" max="10" width="16.25" customWidth="1"/>
    <col min="11" max="11" width="10.625" customWidth="1"/>
    <col min="12" max="12" width="20.125" customWidth="1"/>
  </cols>
  <sheetData>
    <row r="2" spans="1:12" ht="15" x14ac:dyDescent="0.25">
      <c r="A2" s="21" t="s">
        <v>38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4" spans="1:12" ht="39.75" customHeight="1" x14ac:dyDescent="0.25">
      <c r="A4" s="22" t="s">
        <v>34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</row>
    <row r="6" spans="1:12" ht="78.75" x14ac:dyDescent="0.2">
      <c r="A6" s="13" t="s">
        <v>28</v>
      </c>
      <c r="B6" s="13" t="s">
        <v>29</v>
      </c>
      <c r="C6" s="13" t="s">
        <v>4</v>
      </c>
      <c r="D6" s="13" t="s">
        <v>0</v>
      </c>
      <c r="E6" s="13" t="s">
        <v>1</v>
      </c>
      <c r="F6" s="13" t="s">
        <v>2</v>
      </c>
      <c r="G6" s="13" t="s">
        <v>3</v>
      </c>
      <c r="H6" s="13" t="s">
        <v>35</v>
      </c>
      <c r="I6" s="13" t="s">
        <v>36</v>
      </c>
      <c r="J6" s="13" t="s">
        <v>37</v>
      </c>
      <c r="K6" s="13" t="s">
        <v>30</v>
      </c>
      <c r="L6" s="13" t="s">
        <v>33</v>
      </c>
    </row>
    <row r="7" spans="1:12" ht="94.5" customHeight="1" x14ac:dyDescent="0.2">
      <c r="A7" s="1">
        <v>1</v>
      </c>
      <c r="B7" s="2" t="s">
        <v>23</v>
      </c>
      <c r="C7" s="2" t="s">
        <v>25</v>
      </c>
      <c r="D7" s="2" t="s">
        <v>24</v>
      </c>
      <c r="E7" s="3">
        <v>19569015.850000001</v>
      </c>
      <c r="F7" s="3">
        <v>19569015.850000001</v>
      </c>
      <c r="G7" s="3">
        <v>18590565.059999999</v>
      </c>
      <c r="H7" s="15">
        <f>G7/F7*100</f>
        <v>95.000000012775288</v>
      </c>
      <c r="I7" s="3">
        <v>16633663.470000001</v>
      </c>
      <c r="J7" s="3">
        <f>G7-I7</f>
        <v>1956901.589999998</v>
      </c>
      <c r="K7" s="4">
        <v>41</v>
      </c>
      <c r="L7" s="3">
        <v>18590565.059999999</v>
      </c>
    </row>
    <row r="8" spans="1:12" ht="116.25" customHeight="1" x14ac:dyDescent="0.2">
      <c r="A8" s="1">
        <v>2</v>
      </c>
      <c r="B8" s="2" t="s">
        <v>11</v>
      </c>
      <c r="C8" s="2" t="s">
        <v>13</v>
      </c>
      <c r="D8" s="2" t="s">
        <v>12</v>
      </c>
      <c r="E8" s="3">
        <v>15766001.51</v>
      </c>
      <c r="F8" s="3">
        <v>12306360.92</v>
      </c>
      <c r="G8" s="3">
        <v>11691042.869999999</v>
      </c>
      <c r="H8" s="15">
        <f t="shared" ref="H8:H14" si="0">G8/F8*100</f>
        <v>94.999999967496478</v>
      </c>
      <c r="I8" s="3">
        <v>10460406.779999999</v>
      </c>
      <c r="J8" s="3">
        <f t="shared" ref="J8:J14" si="1">G8-I8</f>
        <v>1230636.0899999999</v>
      </c>
      <c r="K8" s="4">
        <v>39</v>
      </c>
      <c r="L8" s="3">
        <v>11691042.869999999</v>
      </c>
    </row>
    <row r="9" spans="1:12" ht="81.75" customHeight="1" x14ac:dyDescent="0.2">
      <c r="A9" s="1">
        <v>3</v>
      </c>
      <c r="B9" s="2" t="s">
        <v>20</v>
      </c>
      <c r="C9" s="2" t="s">
        <v>22</v>
      </c>
      <c r="D9" s="2" t="s">
        <v>21</v>
      </c>
      <c r="E9" s="3">
        <v>5448535.2800000003</v>
      </c>
      <c r="F9" s="3">
        <v>5448535.2800000003</v>
      </c>
      <c r="G9" s="3">
        <v>5176108.5199999996</v>
      </c>
      <c r="H9" s="15">
        <f t="shared" si="0"/>
        <v>95.000000073414213</v>
      </c>
      <c r="I9" s="3">
        <v>4631254.99</v>
      </c>
      <c r="J9" s="3">
        <f t="shared" si="1"/>
        <v>544853.52999999933</v>
      </c>
      <c r="K9" s="4">
        <v>39</v>
      </c>
      <c r="L9" s="3">
        <v>5176108.5199999996</v>
      </c>
    </row>
    <row r="10" spans="1:12" ht="83.25" customHeight="1" x14ac:dyDescent="0.2">
      <c r="A10" s="1">
        <v>4</v>
      </c>
      <c r="B10" s="2" t="s">
        <v>5</v>
      </c>
      <c r="C10" s="2" t="s">
        <v>7</v>
      </c>
      <c r="D10" s="2" t="s">
        <v>6</v>
      </c>
      <c r="E10" s="3">
        <v>7450131.9900000002</v>
      </c>
      <c r="F10" s="3">
        <v>6057017.8700000001</v>
      </c>
      <c r="G10" s="3">
        <v>5754166.9800000004</v>
      </c>
      <c r="H10" s="15">
        <f t="shared" si="0"/>
        <v>95.00000005778422</v>
      </c>
      <c r="I10" s="3">
        <v>5148465.1900000004</v>
      </c>
      <c r="J10" s="3">
        <f t="shared" si="1"/>
        <v>605701.79</v>
      </c>
      <c r="K10" s="4">
        <v>37</v>
      </c>
      <c r="L10" s="3">
        <v>5754166.9800000004</v>
      </c>
    </row>
    <row r="11" spans="1:12" ht="46.5" customHeight="1" x14ac:dyDescent="0.2">
      <c r="A11" s="1">
        <v>5</v>
      </c>
      <c r="B11" s="2" t="s">
        <v>14</v>
      </c>
      <c r="C11" s="2" t="s">
        <v>16</v>
      </c>
      <c r="D11" s="2" t="s">
        <v>15</v>
      </c>
      <c r="E11" s="3">
        <v>6732857.2000000002</v>
      </c>
      <c r="F11" s="3">
        <v>5065474.42</v>
      </c>
      <c r="G11" s="3">
        <v>4305653.24</v>
      </c>
      <c r="H11" s="15">
        <f t="shared" si="0"/>
        <v>84.999999664394721</v>
      </c>
      <c r="I11" s="3">
        <v>4305653.24</v>
      </c>
      <c r="J11" s="3">
        <f t="shared" si="1"/>
        <v>0</v>
      </c>
      <c r="K11" s="4">
        <v>35</v>
      </c>
      <c r="L11" s="3">
        <v>4305653.24</v>
      </c>
    </row>
    <row r="12" spans="1:12" ht="68.25" customHeight="1" x14ac:dyDescent="0.2">
      <c r="A12" s="1">
        <v>6</v>
      </c>
      <c r="B12" s="2" t="s">
        <v>31</v>
      </c>
      <c r="C12" s="2" t="s">
        <v>27</v>
      </c>
      <c r="D12" s="5" t="s">
        <v>26</v>
      </c>
      <c r="E12" s="3">
        <v>11745028.59</v>
      </c>
      <c r="F12" s="3">
        <v>6400510.0899999999</v>
      </c>
      <c r="G12" s="3">
        <v>6080484.5899999999</v>
      </c>
      <c r="H12" s="15">
        <f t="shared" si="0"/>
        <v>95.000000070306896</v>
      </c>
      <c r="I12" s="3">
        <v>5440433.5800000001</v>
      </c>
      <c r="J12" s="3">
        <f t="shared" si="1"/>
        <v>640051.00999999978</v>
      </c>
      <c r="K12" s="6">
        <v>34</v>
      </c>
      <c r="L12" s="3">
        <v>6080484.5899999999</v>
      </c>
    </row>
    <row r="13" spans="1:12" ht="54.75" customHeight="1" x14ac:dyDescent="0.2">
      <c r="A13" s="1">
        <v>7</v>
      </c>
      <c r="B13" s="2" t="s">
        <v>8</v>
      </c>
      <c r="C13" s="6" t="s">
        <v>10</v>
      </c>
      <c r="D13" s="5" t="s">
        <v>9</v>
      </c>
      <c r="E13" s="3">
        <v>6822198.2599999998</v>
      </c>
      <c r="F13" s="3">
        <v>6698744.71</v>
      </c>
      <c r="G13" s="3">
        <v>6363807.4699999997</v>
      </c>
      <c r="H13" s="15">
        <f t="shared" si="0"/>
        <v>94.999999932823229</v>
      </c>
      <c r="I13" s="3">
        <v>5693933</v>
      </c>
      <c r="J13" s="3">
        <f t="shared" si="1"/>
        <v>669874.46999999974</v>
      </c>
      <c r="K13" s="6">
        <v>34</v>
      </c>
      <c r="L13" s="3">
        <v>6363807.4699999997</v>
      </c>
    </row>
    <row r="14" spans="1:12" ht="78" customHeight="1" x14ac:dyDescent="0.2">
      <c r="A14" s="1">
        <v>8</v>
      </c>
      <c r="B14" s="2" t="s">
        <v>17</v>
      </c>
      <c r="C14" s="2" t="s">
        <v>19</v>
      </c>
      <c r="D14" s="2" t="s">
        <v>18</v>
      </c>
      <c r="E14" s="3">
        <v>7265503.4900000002</v>
      </c>
      <c r="F14" s="3">
        <v>6959261.3300000001</v>
      </c>
      <c r="G14" s="7">
        <v>5915372.1299999999</v>
      </c>
      <c r="H14" s="15">
        <f t="shared" si="0"/>
        <v>84.999999992815319</v>
      </c>
      <c r="I14" s="7">
        <v>5915372.1299999999</v>
      </c>
      <c r="J14" s="3">
        <f t="shared" si="1"/>
        <v>0</v>
      </c>
      <c r="K14" s="6">
        <v>30</v>
      </c>
      <c r="L14" s="7">
        <v>5915372.1299999999</v>
      </c>
    </row>
    <row r="15" spans="1:12" ht="15.75" x14ac:dyDescent="0.2">
      <c r="A15" s="18" t="s">
        <v>32</v>
      </c>
      <c r="B15" s="19"/>
      <c r="C15" s="19"/>
      <c r="D15" s="20"/>
      <c r="E15" s="8">
        <f>SUM(E7:E14)</f>
        <v>80799272.170000002</v>
      </c>
      <c r="F15" s="9">
        <f>SUM(F7:F14)</f>
        <v>68504920.470000014</v>
      </c>
      <c r="G15" s="10">
        <f>SUM(G7:G14)</f>
        <v>63877200.860000007</v>
      </c>
      <c r="H15" s="14"/>
      <c r="I15" s="16">
        <f>SUM(I7:I14)</f>
        <v>58229182.380000003</v>
      </c>
      <c r="J15" s="16">
        <f>SUM(J7:J14)</f>
        <v>5648018.4799999967</v>
      </c>
      <c r="K15" s="11"/>
      <c r="L15" s="12">
        <f>SUM(L7:L14)</f>
        <v>63877200.860000007</v>
      </c>
    </row>
    <row r="20" spans="10:10" x14ac:dyDescent="0.2">
      <c r="J20" s="17"/>
    </row>
  </sheetData>
  <mergeCells count="3">
    <mergeCell ref="A15:D15"/>
    <mergeCell ref="A2:L2"/>
    <mergeCell ref="A4:L4"/>
  </mergeCells>
  <pageMargins left="0.7" right="0.7" top="0.75" bottom="0.75" header="0.3" footer="0.3"/>
  <pageSetup paperSize="9" scale="5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Bilska, Ewelina</dc:creator>
  <cp:lastModifiedBy>Bilska, Ewelina</cp:lastModifiedBy>
  <cp:lastPrinted>2018-11-07T10:21:27Z</cp:lastPrinted>
  <dcterms:created xsi:type="dcterms:W3CDTF">2018-07-20T10:05:12Z</dcterms:created>
  <dcterms:modified xsi:type="dcterms:W3CDTF">2018-11-07T12:20:01Z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axlsx</dc:creator>
  <dcterms:created xsi:type="dcterms:W3CDTF">2018-07-20T09:58:18Z</dcterms:created>
  <cp:revision>0</cp:revision>
</cp:coreProperties>
</file>