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mikro" defaultThemeVersion="124226"/>
  <mc:AlternateContent xmlns:mc="http://schemas.openxmlformats.org/markup-compatibility/2006">
    <mc:Choice Requires="x15">
      <x15ac:absPath xmlns:x15ac="http://schemas.microsoft.com/office/spreadsheetml/2010/11/ac" url="\\Pc306\ocena formalna\OCENA FORMALNA 2014-2020\UCHWAŁY ZARZĄDU\Działanie 7.1\REGULAMINY DO 7.1\7.1 e-usługi\REGULAMIN WRAZ Z ZALACZNIKAMI\"/>
    </mc:Choice>
  </mc:AlternateContent>
  <bookViews>
    <workbookView xWindow="0" yWindow="255" windowWidth="15480" windowHeight="10530" tabRatio="617"/>
  </bookViews>
  <sheets>
    <sheet name="Oceniający 1" sheetId="17" r:id="rId1"/>
    <sheet name="Oceniający 2" sheetId="37" r:id="rId2"/>
    <sheet name="Karta wynikowa" sheetId="16" r:id="rId3"/>
    <sheet name="Karta info dla Wnioskodawcy" sheetId="36"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Wnioskodawcy'!$A$1:$J$123</definedName>
    <definedName name="_xlnm.Print_Area" localSheetId="2">'Karta wynikowa'!$A$1:$J$38</definedName>
    <definedName name="_xlnm.Print_Area" localSheetId="0">'Oceniający 1'!$A$1:$J$96</definedName>
    <definedName name="_xlnm.Print_Area" localSheetId="1">'Oceniający 2'!$A$1:$J$96</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52511"/>
</workbook>
</file>

<file path=xl/calcChain.xml><?xml version="1.0" encoding="utf-8"?>
<calcChain xmlns="http://schemas.openxmlformats.org/spreadsheetml/2006/main">
  <c r="J13" i="37" l="1"/>
  <c r="C13" i="37"/>
  <c r="C76" i="37" s="1"/>
  <c r="C85" i="37" s="1"/>
  <c r="D12" i="37"/>
  <c r="D11" i="37"/>
  <c r="D10" i="37"/>
  <c r="D9" i="37"/>
  <c r="D8" i="37"/>
  <c r="D7" i="37"/>
  <c r="B76" i="37"/>
  <c r="B85" i="37" s="1"/>
  <c r="F74" i="37"/>
  <c r="H73" i="37"/>
  <c r="H72" i="37"/>
  <c r="H71" i="37"/>
  <c r="H70" i="37"/>
  <c r="H69" i="37"/>
  <c r="H68" i="37"/>
  <c r="H67" i="37"/>
  <c r="H66" i="37"/>
  <c r="H74" i="37" s="1"/>
  <c r="H26" i="16" s="1"/>
  <c r="B60" i="37"/>
  <c r="B53" i="37"/>
  <c r="B14" i="37"/>
  <c r="D6" i="36"/>
  <c r="D5" i="36"/>
  <c r="D4" i="36"/>
  <c r="D3" i="36"/>
  <c r="D7" i="16"/>
  <c r="E26" i="16"/>
  <c r="E25" i="16"/>
  <c r="H72" i="17"/>
  <c r="H71" i="17"/>
  <c r="H70" i="17"/>
  <c r="H66" i="17"/>
  <c r="B76" i="36"/>
  <c r="B85" i="36" s="1"/>
  <c r="B97" i="36" s="1"/>
  <c r="F74" i="36"/>
  <c r="B60" i="36"/>
  <c r="B53" i="36"/>
  <c r="B14" i="36"/>
  <c r="J13" i="36"/>
  <c r="C13" i="36"/>
  <c r="C14" i="36" s="1"/>
  <c r="D12" i="36"/>
  <c r="D11" i="36"/>
  <c r="D10" i="36"/>
  <c r="D9" i="36"/>
  <c r="D8" i="36"/>
  <c r="D7" i="36"/>
  <c r="D31" i="16"/>
  <c r="H73" i="17"/>
  <c r="C30" i="17"/>
  <c r="C53" i="37" l="1"/>
  <c r="C30" i="37"/>
  <c r="C60" i="37"/>
  <c r="C14" i="37"/>
  <c r="C30" i="36"/>
  <c r="C53" i="36"/>
  <c r="C60" i="36"/>
  <c r="C76" i="36"/>
  <c r="C85" i="36" s="1"/>
  <c r="C97" i="36" s="1"/>
  <c r="C2" i="16" l="1"/>
  <c r="B2" i="16"/>
  <c r="F31" i="16" l="1"/>
  <c r="D13" i="16"/>
  <c r="D12" i="16"/>
  <c r="D11" i="16"/>
  <c r="D10" i="16"/>
  <c r="D9" i="16"/>
  <c r="D8" i="16"/>
  <c r="D6" i="16" l="1"/>
  <c r="D5" i="16"/>
  <c r="D4" i="16"/>
  <c r="C76" i="17"/>
  <c r="C85" i="17" s="1"/>
  <c r="B76" i="17"/>
  <c r="B85" i="17" s="1"/>
  <c r="F74" i="17"/>
  <c r="H69" i="17"/>
  <c r="H68" i="17"/>
  <c r="H67" i="17"/>
  <c r="C60" i="17"/>
  <c r="B60" i="17"/>
  <c r="C53" i="17"/>
  <c r="B53" i="17"/>
  <c r="C14" i="17"/>
  <c r="B14" i="17"/>
  <c r="H74" i="17" l="1"/>
  <c r="H25" i="16" s="1"/>
  <c r="H28" i="16" s="1"/>
  <c r="H29" i="16" s="1"/>
  <c r="G107" i="36" s="1"/>
</calcChain>
</file>

<file path=xl/sharedStrings.xml><?xml version="1.0" encoding="utf-8"?>
<sst xmlns="http://schemas.openxmlformats.org/spreadsheetml/2006/main" count="521" uniqueCount="150">
  <si>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</si>
  <si>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</si>
  <si>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</si>
  <si>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</si>
  <si>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</si>
  <si>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</si>
  <si>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</si>
  <si>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</si>
  <si>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</si>
  <si>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</si>
  <si>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</si>
  <si>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</si>
  <si>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</si>
  <si>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</si>
  <si>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</si>
  <si>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</si>
  <si>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</si>
  <si>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</si>
  <si>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</si>
  <si>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</si>
  <si>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</si>
  <si>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</si>
  <si>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</si>
  <si>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</si>
  <si>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</si>
  <si>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</si>
  <si>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</si>
  <si>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</si>
  <si>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</si>
  <si>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</si>
  <si>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</si>
  <si>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</si>
  <si>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</si>
  <si>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</si>
  <si>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</si>
  <si>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</si>
  <si>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</si>
  <si>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</si>
  <si>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</si>
  <si>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</si>
  <si>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</si>
  <si>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</si>
  <si>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</si>
  <si>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</si>
  <si>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</si>
  <si>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</si>
  <si>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</si>
  <si>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</si>
  <si>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</si>
  <si>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</si>
  <si>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</si>
  <si>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</si>
  <si>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</si>
  <si>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</si>
  <si>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</si>
  <si>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</si>
  <si>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</si>
  <si>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</si>
  <si>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</si>
  <si>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</si>
  <si>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</si>
  <si>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</si>
  <si>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</si>
  <si>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</si>
  <si>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</si>
  <si>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</si>
  <si>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</si>
  <si>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</si>
  <si>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</si>
  <si>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</si>
  <si>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</si>
  <si>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</si>
  <si>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</si>
  <si>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</si>
  <si>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</si>
  <si>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</si>
  <si>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</si>
  <si>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</si>
  <si>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</si>
  <si>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</si>
  <si>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</si>
  <si>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</si>
  <si>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</si>
  <si>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</si>
  <si>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</si>
  <si>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</si>
  <si>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</si>
  <si>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</si>
  <si>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</si>
  <si>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KRYTERIA ROZSTRZYGAJĄCE</t>
  </si>
  <si>
    <t>0-1</t>
  </si>
  <si>
    <t>0-2</t>
  </si>
  <si>
    <t>WYNIK OCENY MERYTORYCZNEJ
WNIOSKU O DOFINANSOWANIE PROJEKTU W RAMACH RPOWŚ 2014-2020</t>
  </si>
  <si>
    <t>Właściwie przygotowana analiza finansowa i/lub ekonomiczna projektu</t>
  </si>
  <si>
    <t xml:space="preserve">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</si>
  <si>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Efektywność ekonomiczna projektu</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</si>
  <si>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</si>
  <si>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Potencjalna kwalifikowalność wydatków</t>
  </si>
  <si>
    <t>Poprawność przeprowadzenia procedury Oceny Oddziaływania na Środowisko (OOŚ)</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</si>
  <si>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t>
  </si>
  <si>
    <t>0-3</t>
  </si>
  <si>
    <t>2c Wzmocnienie zastosowań TIK dla e-administracji, e-uczenia się, e-włączenia społecznego, e-kultury i e-zdrowia</t>
  </si>
  <si>
    <t>7.  Sprawne usługi publiczne</t>
  </si>
  <si>
    <t>7.1 Rozwój e-społeczeństwa</t>
  </si>
  <si>
    <t>Rozwój e-usług (z wyłączeniem e-zdrowia)</t>
  </si>
  <si>
    <t>Zgodność projektu z dokumentami programowymi na lata 2014-2020</t>
  </si>
  <si>
    <t>Przy ocenie kryterium pod uwagę brana będzie w szczególności zgodność projektu z zapisami Umowy Partnerstwa, z zapisami RPOWŚ 2014-2020, z zapisami SZOOP 2014-2020 oraz z wymogami Regulaminu konkursu.</t>
  </si>
  <si>
    <t>Zgodność projektu z obowiązującymi przepisami prawa oraz obowiązującymi wytycznymi</t>
  </si>
  <si>
    <t>Spójność dokumentacji projektowej</t>
  </si>
  <si>
    <t>Przy ocenie kryterium badana będzie w szczególności spójność pomiędzy Wnioskiem 
o dofinansowanie, a pozostałą dokumentacją aplikacyjną (tj. Studium wykonalności/Biznes plan, załączniki do Wniosku o dofinansowanie).</t>
  </si>
  <si>
    <t>Właściwie ustalony/obliczony poziom dofinansowania z uwzględnieniem przepisów pomocy publicznej lub przepisów dot. projektów generujących dochód</t>
  </si>
  <si>
    <t>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Instytucji Zarządzającej RPOWŚ).</t>
  </si>
  <si>
    <t>Adekwatność rodzaju wskaźników do typu projektu i realność ich wartości docelowych</t>
  </si>
  <si>
    <t>W kryterium tym badana będzie w szczególności prawidłowość przeprowadzenia procedury OOŚ zgodnie 
z obowiązującymi przepisami prawa w tym zakresie (tj. m.in. Ustawą OOŚ, Ustawą Prawo Ochrony Środowiska, Ustawą Prawo wodne, Rozporządzeniem OOŚ).</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</si>
  <si>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</si>
  <si>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</si>
  <si>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Czy projekt jest wykonalny z prawnego punktu widzenia?</t>
  </si>
  <si>
    <t>Do dofinansowania zostaną wybrane wyłącznie projekty możliwe do wykonania ze względu na istniejące prawo, i w których beneficjent zapewni, iż obowiązujące przepisy nie opóźnią ich realizacji.</t>
  </si>
  <si>
    <t>Czy projekt jest komplementarny z istniejącymi systemami na poziomie centralnym i regionalnym?</t>
  </si>
  <si>
    <t>Sprawdzeniu podlegać będzie zasadność realizacji celów projektu w świetle zależności pomiędzy projektem, a innymi przedsięwzięciami, a w szczególności czy produkty specjalistyczne projektu będą kompatybilne z usługami już świadczonymi, wdrażanymi lub przewidzianymi do realizacji w ramach innych projektów w dziedzinie informatyzacji kraju. Dla projektu należy przeprowadzić analizę współpracy co najmniej w zakresie udokumentowanych obszarów wymiany informacji.</t>
  </si>
  <si>
    <t>Czy projekt będzie wdrażany zgodnie z wymaganiami w zakresie Interoperacyjności?</t>
  </si>
  <si>
    <t xml:space="preserve">Wnioskodawca ma wykazać, że jest zachowana interoperacyjność z funkcjonującymi systemami krajowymi, regionalnymi i lokalnymi zgodnie z Krajowymi Ramami Interoperacyjności — rozp. RM 
z 12 kwietnia 2012 poz. 526 z późn. zmianami (2016) w zakresie przydatnym dla współpracy z wdrażanym systemem.
</t>
  </si>
  <si>
    <t>Czy projekt ma właściwy zasięg (regionalny lub niższy – lokalny)?</t>
  </si>
  <si>
    <t xml:space="preserve">Wnioskodawca ma wykazać, że projekt ma zasięg regionalny lub lokalny. </t>
  </si>
  <si>
    <t>Czy przynajmniej jedna z usług objętych projektem będzie udostępniona na co najmniej trzecim poziomie e-dojrzałości?</t>
  </si>
  <si>
    <t xml:space="preserve">Zgodnie z rekomendacjami Ministerstwa Cyfryzacji wymagane minimum (kryterium dostępności) stanowi tzw. trzeci stopień e-dojrzałości usługi, definiowany wg gradacji przytoczonej poniżej. Jest to usługa 
on-line charakteryzowana jako interakcja dwustronna (two‐way interaction), która umożliwia transfer danych w dwóch kierunkach. Typowym sposobem jej realizacji jest pobranie, wypełnienie i odesłanie formularza drogą elektroniczną. Usługi te mogą obejmować np. wymianę dokumentacji, rejestrację itp. Ponadto, wystąpienie usług na poziomie wyższym od trzeciego premiowane jest w adekwatnym kryterium punktowym — pt. Poziom dojrzałości e-usług objętych projektem. 
Poziomy dojrzałości  e usług objętych projektem:
1) 1) poziom informacyjny (information) – podmiot publikuje informacje na stronie WWW, mieszkańcy przeglądając witryny podmiotu na komputerach lub specjalnych kioskach informacyjnych, uzyskują potrzebne im informacje
2) 2) poziom interakcyjny (one‐way interaction) – interesariusze komunikują się z urzędami drogą elektroniczną, ale jest to komunikacja jednostronna 
3) 3) interakcja dwustronna (two‐way interaction) – Usługa on-line o stopniu dojrzałości 3 umożliwia transfer danych w dwóch kierunkach. Typowym sposobem jej realizacji jest pobranie, wypełnienie i odesłanie formularza drogą elektroniczną. Usługi powyższe obejmują np. wymianę dokumentacji medycznej, rejestrację itp.
4) 4) pełna transakcja, która umożliwia całkowite załatwienie danej sprawy drogą elektroniczną, łącznie 
z ewentualną płatnością
5) oprócz możliwości pełnego załatwienia danej sprawy na tym poziomie występują dodatkowo mechanizmy personalizacji, tj. dostosowania sposobu świadczenia do szczególnych uwarunkowań 
i potrzeb klienta (np. oferowanie częściowo wypełnionych formularzy, informowanie klienta sms-em 
o zbliżającej się potrzebie wykonania danej czynności urzędowej). Jednocześnie muszą być spełnione wszystkie funkcje i wymagania dla wcześniejszych poziomów.
</t>
  </si>
  <si>
    <t xml:space="preserve">Czy projekt służy wdrożeniu standardów funkcjonowania cyfrowego? </t>
  </si>
  <si>
    <t xml:space="preserve">Weryfikacji podlega, czy projekt służy: 
[a] wdrożeniu standardów funkcjonowania cyfrowego 
Przykładem standardu (w odniesieniu do sposobów interakcji osób z różnymi niepełnosprawnościami z informacją i interfejsami) jest WCAG 2.0. Stosowanie innych standardów zależy od specyfiki branżowej projektu. Weryfikację obowiązywania standardów cyfrowych w poszczególnych dziedzinach należy przeprowadzić z zachowaniem wymogów norm ISO 27001 i 27002.
oraz osiągnięciu 
[b] awansu cyfrowego w ramach administracji publicznej. 
Za awans cyfrowy uznaje się wdrożenie działań wykorzystujących rozwiązania cyfrowe w celu upowszechnienia standardów wynikających z przepisów prawa oraz wytycznych i zaleceń w zakresie informatyzacji działalności podmiotów realizujących zadania publiczne, w szczególności w zakresie: 
1) informatyzacji procedur, 
2) podniesienia poziomu bezpieczeństwa teleinformatycznego, 
3) zapewnienia zarządzania cyfrowymi rejestrami publicznymi w państwowym zasobie geodezyjnym 
i kartograficznym – dotyczy projektów z dziedziny geodezji, 
4) zgodności elektronicznego dostępu do informacji sektora publicznego na obszarze informacji przestrzennej – dotyczy projektów z dziedziny geodezji, 
5) zapewnienia interoperacyjności systemów teleinformatycznych oraz ich integracji, 
6) dostosowania systemów teleinformatycznych, używanych do realizacji zadań publicznych oraz rejestrów publicznych i wymiany informacji w postaci elektronicznej z podmiotami publicznymi do minimalnych wymagań wynikających z przepisów prawa. 
7) Zgodność ze standardem WCAG 2.0 na poziomie co najmniej AA 
Projekt uzyska pozytywną ocenę w przypadku, gdy Wnioskodawca przedstawi analizę aktualnego stanu cyfryzacji podmiotu oraz wykaże, że planowany w ramach projektu zakres przedsięwzięć zapewnia awans cyfrowy wnioskodawcy a realizacja planowanych działań przyczyni się do uproszczenia wewnętrznych procedur i ograniczenia czasu obsługi interesantów, optymalnego wykorzystania współpracujących ze sobą urządzeń informatycznych i oprogramowania, w zakresie gromadzenia, przetwarzania, udostępniania danych poprzez sieci telekomunikacyjne. </t>
  </si>
  <si>
    <t>Liczba podmiotów objętych projektem</t>
  </si>
  <si>
    <t>1-3</t>
  </si>
  <si>
    <t xml:space="preserve">Kryterium premiować będzie liczbę podmiotów z województwa świętokrzyskiego objętych projektem. Punkty w kryterium przyznawane będą w następujący sposób:
1 p. - jeden podmiot objęty projektem
2 p. - więcej niż jeden, ale nie więcej niż 5 podmiotów objętych projektem
3 p. - więcej niż 5 podmiotów objętych projektem </t>
  </si>
  <si>
    <t>Uwzględnienie w projekcie usług A2C</t>
  </si>
  <si>
    <t>Kryterium premiować będzie funkcjonalności projektów w zakresie usług dla ludności (usługi typu A2C), takich, jak stosowanie (lub rozszerzenie zastosowania) formularzy pobieranych, przetwarzanych i odsyłanych do użytkownika końcowego (obywatela) on-line, jak np. budowa/rozbudowa systemów e-rejestracji (pojazdów mechanicznych, dowodów osobistych itp.) obsługi bibliotecznej, czy zamawianie map w zakresie geodezji. W przypadku pełnego wdrożenia wizyta w urzędzie stanie się zbędna a proces ulegnie uproszczeniu. Punkty przyznawane będą w następujący sposób:
0 p. - projekt nie przewiduje funkcjonalności wyżej opisanego typu
1 p. - projekt przewiduje wprowadzenie funkcjonalności, które pozwolą na zawarcie transakcji w trybie off-line np. wymianę informacji off-line (zgłoszenie-odpowiedź)
2 p. - projekt przewiduje funkcjonalności, które pozwalają na zawarcie całej transakcji w trybie on-line np. umówienie wizyty czy rejestracja pojazdu on-line w czasie jednej sesji.</t>
  </si>
  <si>
    <t>Rozwiązania synergiczne w projekcie</t>
  </si>
  <si>
    <t>W ramach kryterium premiowane będą projekty przewidujące zastosowanie rozwiązań synergicznych typu grupowe zakupy systemów wsparcia (oprogramowanie, sprzęt, usługi, itp.), czy tworzenie centrów kompetencji, które zapewnią wsparcie m. in. w zakresie budowy architektury systemów informacyjnych, zakupu usług ITS (realizowanych przy pomocy środków/aplikacji teleinformatycznych) i oprogramowania oraz przygotowania OPZ (Opisu Przedmiotu Zamówienia). Punkty przyznawane będą w następująco:
0 p. - projekt nie przewiduje zastosowania rozwiązań synergicznych opisanych powyżej 
1 p. - projekt przewiduje zastosowanie rozwiązań synergicznych opisanych powyżej</t>
  </si>
  <si>
    <t>Projekt przewiduje architekturę systemu gwarantującą  zachowanie ciągłości działania systemu wnioskodawcy</t>
  </si>
  <si>
    <t>W ramach kryterium premiowane będą projekty, które będą posiadać możliwość świadczenia usług w przypadku wystąpienia awarii lub braku zasilania.  Punkty przyznawane będą w następujący sposób:
0 p. -  projekt nie uwzględnia zachowania ciągłości działania dla przypadku dowolnego pojedynczego wystąpienia miejsca awarii
1 p. - projekt uwzględnia zachowania ciągłości działania dla przypadku dowolnego pojedynczego wystąpienia miejsca awarii
2 p. -  projekt uwzględnia zachowania ciągłości działania dla przypadku wyłączenia serwerowni (zapasowa serwerownia)</t>
  </si>
  <si>
    <t>Poziom dojrzałości e usług objętych projektem</t>
  </si>
  <si>
    <t>1-2</t>
  </si>
  <si>
    <t xml:space="preserve">Zastosowanie rozwiązań gwarantujących 
i podnoszących bezpieczeństwo 
w zakresie ciągłości działania systemów
</t>
  </si>
  <si>
    <t>Zastosowanie rozwiązań gwarantujących i podnoszących bezpieczeństwo w zakresie ciągłości działania systemów</t>
  </si>
  <si>
    <t>W celu oceny kryterium badana będzie dostępność usług (niezawodność systemu) jako miernik jakości zastosowanych rozwiązań. Pojęcie dostępności oznacza czas świadczenia usługi w stosunku do całości czasu, w którym usługa ta powinna być klientom świadczona w skali roku.
Przyjęto punktację w oparciu o klasy dostępności systemów informatycznych (typ systemu; pułap czasu niedostępności w roku; dostępność; klasa dostępności):
0 p. – otrzymuje projekt, w którym dostępność jest niższa od określonej dla klasy dostępności 2
1 p. – gdy: Kierowane; 5000 min (3 d 11 h 20 min); 99%, 2
2 p.- gdy: Dobrze kierowane; 500 min (8 h 20 min); 99,9%; 3
3 p. – gdy: Odporne na błędy; 50 min lub krócej; 99,99%; 4
W przypadku projektów złożonych o punktacji przesądza element systemu obsługujący procesy krytyczne</t>
  </si>
  <si>
    <t>Zasięg i oddziaływanie projektu</t>
  </si>
  <si>
    <t>Wnioskodawca ma wykazać, że przynajmniej jedna z usług objętych projektem, bądź rozwiązań wdrażanych przez ten projekt lub odpowiedni zakres przetwarzanych danych będzie skierowana do licznej grupy odbiorców oraz istnieje duże prawdopodobieństwo, że będzie wykorzystywana przez znaczny odsetek danej grupy odbiorców. Projekt otrzymuje:
1 p. - gdy ww. warunki spełnia jedna z usług realizowana przez produkty projektu
2 p. - gdy ww. warunki spełnia dwie z usług objętych projektem
3 p. - gdy ww. warunki spełnia trzy i więcej z usług objętych projektem
W przypadku wielu partnerów zaangażowanych w projekt liczba usług wyliczona indywidualnie dla każdego z nich podlega uśrednieniu.</t>
  </si>
  <si>
    <t xml:space="preserve">Kontynuacja rozpoczętych przedsięwzięć oraz preferencja istniejącej bazy technicznej </t>
  </si>
  <si>
    <t>Kryterium preferuje synergię związaną z kontynuacją rozpoczętych przedsięwzięć (m. in. projekty komplementarne w odniesieniu do inwestycji realizowanych w ramach poprzedniego okresu programowania 2007-2013) i osiągnięcie wyodrębnionych merytorycznie, wymiernych efektów na obecnym etapie projektu w dziedzinach, gdzie budowę infrastruktury już rozpoczęto wcześniej. Podejście takie gwarantuje jednocześnie zgodność z krajowymi preferencjami itp. Punktowane będą projekty, które dopełniają przedsięwzięcia rozpoczęte.
Projekt otrzymuje:
0 p. - gdy Wnioskodawca nie wykazał, że projekt jest komplementarny z inwestycjami realizowanymi na szczeblu centralnym i / lub lokalnym
1 p. - gdy Wnioskodawca wykazał, że projekt jest komplementarny z inwestycjami realizowanymi na szczeblu centralnym
2 p. - gdy Wnioskodawca wykazał, że projekt jest komplementarny z inwestycjami realizowanymi zarówno na szczeblu centralnym i lokalnym
3 p. - gdy Wnioskodawca wykazał, że projekt jest komplementarny z inwestycjami realizowanymi na szczeblu centralnym, lokalnym, a projekt pozwoli osiągnąć wyodrębniony merytorycznie, wymierny efekt docelowy na obecnym etapie</t>
  </si>
  <si>
    <t>Zgodnie z rekomendacjami Ministerstwa Cyfryzacji wymagane minimum (kryterium dostępności) stanowi tzw. trzeci stopień e-dojrzałości usługi, definiowany wg gradacji przytoczonej poniżej. Jest to usługa 
on-line charakteryzowana jako interakcja dwustronna (two‐way interaction), która umożliwia transfer danych w dwóch kierunkach. Typowym sposobem jej realizacji jest pobranie, wypełnienie i odesłanie formularza drogą elektroniczną. Usługi te mogą obejmować np. wymianę dokumentacji, rejestrację itp. Ponadto, wystąpienie usług na poziomie wyższym od trzeciego premiowane jest w adekwatnym kryterium punktowym — pt. Poziom dojrzałości e-usług objętych projektem. 
Poziomy dojrzałości  e usług objętych projektem:
1) 1) poziom informacyjny (information) – podmiot publikuje informacje na stronie WWW, mieszkańcy przeglądając witryny podmiotu na komputerach lub specjalnych kioskach informacyjnych, uzyskują potrzebne im informacje
2) 2) poziom interakcyjny (one‐way interaction) – interesariusze komunikują się z urzędami drogą elektroniczną, ale jest to komunikacja jednostronna 
3) 3) interakcja dwustronna (two‐way interaction) – Usługa on-line o stopniu dojrzałości 3 umożliwia transfer danych w dwóch kierunkach. Typowym sposobem jej realizacji jest pobranie, wypełnienie i odesłanie formularza drogą elektroniczną. Usługi powyższe obejmują np. wymianę dokumentacji medycznej, rejestrację itp.
4) 4) pełna transakcja, która umożliwia całkowite załatwienie danej sprawy drogą elektroniczną, łącznie 
z ewentualną płatnością
5) oprócz możliwości pełnego załatwienia danej sprawy na tym poziomie występują dodatkowo mechanizmy personalizacji, tj. dostosowania sposobu świadczenia do szczególnych uwarunkowań 
i potrzeb klienta (np. oferowanie częściowo wypełnionych formularzy, informowanie klienta sms-em 
o zbliżającej się potrzebie wykonania danej czynności urzędowej). Jednocześnie muszą być spełnione wszystkie funkcje i wymagania dla wcześniejszych poziomów.</t>
  </si>
  <si>
    <t>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6. 
W przypadku jednakowej liczby punktów uzyskanych w kryterium numer 1 i 6 decyduje liczba punktów uzyskana w kryterium nr 7.</t>
  </si>
  <si>
    <t>Kryterium nr 1 – Liczba podmiotów objętych projektem
Kryterium nr 6 – Zastosowanie rozwiązań gwarantujących i podnoszących bezpieczeństwo w zakresie ciągłości działania systemów
Kryterium nr 7 – Zasięg i oddziaływanie projektu</t>
  </si>
  <si>
    <t xml:space="preserve">Liczba punktów zależy od poziomu (stopnia) doj¬rzałości, jaki reprezentują e-usługi objęte projektem. Gradację stopni doj¬rzałości e-usług przytoczono wyżej w opisie adekwatnego kryterium dopuszczającego sektorowego (Czy przynajmniej jedna z usług objętych projektem będzie udostępniona na co najmniej trzecim poziomie e-dojrzałości?), przy czym poziomy 1) i 2) (poniżej minimum) zgodnie z tym kryterium nie są punktowane, 
1 p. - poziom 3) jako minimalny dopuszczalny 
2 p. - poziomy powyżej minimum (tj. 4, 5)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</si>
</sst>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right style="double">
        <color auto="1"/>
      </right>
      <top/>
      <bottom style="thin">
        <color auto="1"/>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bottom/>
      <diagonal/>
    </border>
    <border>
      <left style="thin">
        <color indexed="64"/>
      </left>
      <right style="double">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501">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9" fillId="0" borderId="0" xfId="0" applyFont="1" applyAlignment="1"/>
    <xf numFmtId="0" fontId="36" fillId="0" borderId="13"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48" fillId="28" borderId="45" xfId="0" applyFont="1" applyFill="1" applyBorder="1" applyAlignment="1">
      <alignment horizontal="center" vertical="center" wrapText="1"/>
    </xf>
    <xf numFmtId="0" fontId="48" fillId="28" borderId="79" xfId="0" applyFont="1" applyFill="1" applyBorder="1" applyAlignment="1">
      <alignment horizontal="center" vertical="center" wrapText="1"/>
    </xf>
    <xf numFmtId="0" fontId="47" fillId="28" borderId="39" xfId="0" applyFont="1" applyFill="1" applyBorder="1" applyAlignment="1">
      <alignment horizontal="center" vertical="center"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80" xfId="0" applyFont="1" applyBorder="1" applyAlignment="1">
      <alignment horizontal="left"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Alignment="1">
      <alignment vertical="center"/>
    </xf>
    <xf numFmtId="49" fontId="45" fillId="0" borderId="73" xfId="0" applyNumberFormat="1" applyFont="1" applyBorder="1" applyAlignment="1">
      <alignment horizontal="center" vertical="center" wrapText="1"/>
    </xf>
    <xf numFmtId="0" fontId="45" fillId="0" borderId="73" xfId="0" applyFont="1" applyBorder="1" applyAlignment="1">
      <alignment horizontal="center" vertical="center" wrapText="1"/>
    </xf>
    <xf numFmtId="0" fontId="47" fillId="0" borderId="73" xfId="0" applyFont="1" applyBorder="1" applyAlignment="1">
      <alignment horizontal="center" vertical="center" wrapText="1"/>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47" fillId="0" borderId="28"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28" xfId="0" applyFont="1" applyBorder="1" applyAlignment="1">
      <alignment vertical="center" wrapText="1"/>
    </xf>
    <xf numFmtId="0" fontId="43" fillId="0" borderId="28" xfId="0" applyFont="1" applyBorder="1" applyAlignment="1">
      <alignment horizontal="center" vertical="center" wrapText="1"/>
    </xf>
    <xf numFmtId="0" fontId="40" fillId="0" borderId="58" xfId="0" applyFont="1" applyBorder="1" applyAlignment="1"/>
    <xf numFmtId="0" fontId="37" fillId="0" borderId="0" xfId="0" applyFont="1" applyBorder="1" applyAlignment="1">
      <alignment horizontal="center" vertical="center"/>
    </xf>
    <xf numFmtId="0" fontId="47" fillId="28" borderId="19" xfId="0" applyFont="1" applyFill="1" applyBorder="1" applyAlignment="1">
      <alignment horizontal="center" vertical="center" wrapText="1"/>
    </xf>
    <xf numFmtId="0" fontId="48" fillId="28" borderId="20"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82"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7" fillId="0" borderId="28" xfId="0" applyFont="1" applyBorder="1" applyAlignment="1">
      <alignment horizontal="center" vertical="center" wrapText="1"/>
    </xf>
    <xf numFmtId="0" fontId="41" fillId="0" borderId="0" xfId="0" applyFont="1" applyAlignment="1">
      <alignment vertical="center"/>
    </xf>
    <xf numFmtId="0" fontId="48" fillId="28" borderId="73" xfId="0" applyFont="1" applyFill="1" applyBorder="1" applyAlignment="1">
      <alignment horizontal="center" vertical="center" wrapText="1"/>
    </xf>
    <xf numFmtId="0" fontId="47" fillId="28" borderId="74" xfId="0" applyFont="1" applyFill="1" applyBorder="1" applyAlignment="1">
      <alignment horizontal="center" vertical="center" wrapText="1"/>
    </xf>
    <xf numFmtId="0" fontId="48" fillId="28" borderId="76" xfId="0" applyFont="1" applyFill="1" applyBorder="1" applyAlignment="1">
      <alignment horizontal="center" vertical="center" wrapText="1"/>
    </xf>
    <xf numFmtId="0" fontId="47" fillId="28" borderId="18" xfId="0" applyFont="1" applyFill="1" applyBorder="1" applyAlignment="1">
      <alignment vertical="center" wrapText="1"/>
    </xf>
    <xf numFmtId="0" fontId="48" fillId="28" borderId="21" xfId="0" applyFont="1" applyFill="1" applyBorder="1" applyAlignment="1">
      <alignment vertical="center" wrapText="1"/>
    </xf>
    <xf numFmtId="0" fontId="48" fillId="28" borderId="69" xfId="0" applyFont="1" applyFill="1" applyBorder="1" applyAlignment="1">
      <alignment vertical="center" wrapText="1"/>
    </xf>
    <xf numFmtId="0" fontId="47" fillId="0" borderId="20" xfId="0" applyFont="1" applyFill="1" applyBorder="1" applyAlignment="1">
      <alignment horizontal="center" vertical="center" wrapText="1"/>
    </xf>
    <xf numFmtId="0" fontId="48" fillId="28" borderId="20"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82"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47" fillId="28" borderId="19" xfId="0" applyFont="1" applyFill="1" applyBorder="1" applyAlignment="1">
      <alignment horizontal="center" vertical="center" wrapText="1"/>
    </xf>
    <xf numFmtId="0" fontId="47" fillId="28" borderId="86" xfId="0" applyFont="1" applyFill="1" applyBorder="1" applyAlignment="1">
      <alignment horizontal="center" vertical="center" wrapText="1"/>
    </xf>
    <xf numFmtId="0" fontId="47" fillId="0" borderId="51" xfId="0" applyFont="1" applyBorder="1" applyAlignment="1">
      <alignment horizontal="left" vertical="center" wrapText="1"/>
    </xf>
    <xf numFmtId="0" fontId="47" fillId="0" borderId="81" xfId="0" applyFont="1" applyBorder="1" applyAlignment="1">
      <alignment horizontal="left" vertical="center" wrapText="1"/>
    </xf>
    <xf numFmtId="0" fontId="47" fillId="0" borderId="55" xfId="0" applyFont="1" applyBorder="1" applyAlignment="1">
      <alignment horizontal="left" vertical="center" wrapText="1"/>
    </xf>
    <xf numFmtId="0" fontId="47" fillId="0" borderId="71" xfId="0" applyFont="1" applyBorder="1" applyAlignment="1">
      <alignment horizontal="left"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0" fontId="45" fillId="0" borderId="51" xfId="0" applyFont="1" applyBorder="1" applyAlignment="1">
      <alignment horizontal="left" vertical="center" wrapText="1"/>
    </xf>
    <xf numFmtId="0" fontId="45" fillId="0" borderId="52" xfId="0" applyFont="1" applyBorder="1" applyAlignment="1">
      <alignment horizontal="left" vertical="center" wrapText="1"/>
    </xf>
    <xf numFmtId="0" fontId="45" fillId="0" borderId="81" xfId="0" applyFont="1" applyBorder="1" applyAlignment="1">
      <alignment horizontal="left" vertical="center" wrapText="1"/>
    </xf>
    <xf numFmtId="0" fontId="45" fillId="0" borderId="55" xfId="0" applyFont="1" applyBorder="1" applyAlignment="1">
      <alignment horizontal="left" vertical="center" wrapText="1"/>
    </xf>
    <xf numFmtId="0" fontId="45" fillId="0" borderId="0" xfId="0" applyFont="1" applyBorder="1" applyAlignment="1">
      <alignment horizontal="left" vertical="center" wrapText="1"/>
    </xf>
    <xf numFmtId="0" fontId="45" fillId="0" borderId="71"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8" fillId="28" borderId="83" xfId="0" applyFont="1" applyFill="1" applyBorder="1" applyAlignment="1">
      <alignment horizontal="center" vertical="center" wrapText="1"/>
    </xf>
    <xf numFmtId="0" fontId="48" fillId="28" borderId="87" xfId="0" applyFont="1" applyFill="1" applyBorder="1" applyAlignment="1">
      <alignment horizontal="center" vertical="center" wrapText="1"/>
    </xf>
    <xf numFmtId="0" fontId="45" fillId="28" borderId="77" xfId="0" applyFont="1" applyFill="1" applyBorder="1" applyAlignment="1">
      <alignment horizontal="left" vertical="center" wrapText="1"/>
    </xf>
    <xf numFmtId="0" fontId="45" fillId="28" borderId="25" xfId="0" applyFont="1" applyFill="1" applyBorder="1" applyAlignment="1">
      <alignment horizontal="left" vertical="center" wrapText="1"/>
    </xf>
    <xf numFmtId="0" fontId="45" fillId="28" borderId="38" xfId="0" applyFont="1" applyFill="1" applyBorder="1" applyAlignment="1">
      <alignment horizontal="left" vertical="center" wrapText="1"/>
    </xf>
    <xf numFmtId="0" fontId="47" fillId="28" borderId="77" xfId="0" applyFont="1" applyFill="1" applyBorder="1" applyAlignment="1">
      <alignment horizontal="left" vertical="center" wrapText="1"/>
    </xf>
    <xf numFmtId="0" fontId="47" fillId="28" borderId="38" xfId="0" applyFont="1" applyFill="1" applyBorder="1" applyAlignment="1">
      <alignment horizontal="left" vertical="center" wrapText="1"/>
    </xf>
    <xf numFmtId="0" fontId="47" fillId="28" borderId="51" xfId="0" applyFont="1" applyFill="1" applyBorder="1" applyAlignment="1">
      <alignment horizontal="left" vertical="center" wrapText="1"/>
    </xf>
    <xf numFmtId="0" fontId="47" fillId="28" borderId="81" xfId="0" applyFont="1" applyFill="1" applyBorder="1" applyAlignment="1">
      <alignment horizontal="left" vertical="center" wrapText="1"/>
    </xf>
    <xf numFmtId="0" fontId="47" fillId="28" borderId="67" xfId="0" applyFont="1" applyFill="1" applyBorder="1" applyAlignment="1">
      <alignment horizontal="left" vertical="center" wrapText="1"/>
    </xf>
    <xf numFmtId="0" fontId="47" fillId="28" borderId="68" xfId="0" applyFont="1" applyFill="1" applyBorder="1" applyAlignment="1">
      <alignment horizontal="left" vertical="center" wrapText="1"/>
    </xf>
    <xf numFmtId="0" fontId="47" fillId="28" borderId="18" xfId="0" applyFont="1" applyFill="1" applyBorder="1" applyAlignment="1">
      <alignment horizontal="center" vertical="center" wrapText="1"/>
    </xf>
    <xf numFmtId="0" fontId="45" fillId="28" borderId="51" xfId="0" applyFont="1" applyFill="1" applyBorder="1" applyAlignment="1">
      <alignment horizontal="left" vertical="center" wrapText="1"/>
    </xf>
    <xf numFmtId="0" fontId="45" fillId="28" borderId="52" xfId="0" applyFont="1" applyFill="1" applyBorder="1" applyAlignment="1">
      <alignment horizontal="left" vertical="center" wrapText="1"/>
    </xf>
    <xf numFmtId="0" fontId="45" fillId="28" borderId="81" xfId="0" applyFont="1" applyFill="1" applyBorder="1" applyAlignment="1">
      <alignment horizontal="left" vertical="center" wrapText="1"/>
    </xf>
    <xf numFmtId="0" fontId="45" fillId="28" borderId="67" xfId="0" applyFont="1" applyFill="1" applyBorder="1" applyAlignment="1">
      <alignment horizontal="left" vertical="center" wrapText="1"/>
    </xf>
    <xf numFmtId="0" fontId="45" fillId="28" borderId="54" xfId="0" applyFont="1" applyFill="1" applyBorder="1" applyAlignment="1">
      <alignment horizontal="left" vertical="center" wrapText="1"/>
    </xf>
    <xf numFmtId="0" fontId="45" fillId="28" borderId="68" xfId="0" applyFont="1" applyFill="1" applyBorder="1" applyAlignment="1">
      <alignment horizontal="left" vertical="center" wrapText="1"/>
    </xf>
    <xf numFmtId="0" fontId="48" fillId="24" borderId="40"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37" fillId="0" borderId="0" xfId="0" applyFont="1" applyBorder="1" applyAlignment="1">
      <alignment horizontal="center" vertical="center"/>
    </xf>
    <xf numFmtId="0" fontId="39" fillId="0" borderId="0" xfId="0" applyFont="1" applyBorder="1" applyAlignment="1">
      <alignment horizontal="center" vertical="center" wrapText="1"/>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40" xfId="0" applyFont="1" applyFill="1" applyBorder="1" applyAlignment="1">
      <alignment horizontal="left" vertical="center" wrapText="1"/>
    </xf>
    <xf numFmtId="0" fontId="45" fillId="28" borderId="34" xfId="0" applyFont="1" applyFill="1" applyBorder="1" applyAlignment="1">
      <alignment horizontal="left" vertical="center" wrapText="1"/>
    </xf>
    <xf numFmtId="0" fontId="45" fillId="28" borderId="50" xfId="0" applyFont="1" applyFill="1" applyBorder="1" applyAlignment="1">
      <alignment horizontal="left" vertical="center"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40" xfId="0" applyFont="1" applyFill="1" applyBorder="1" applyAlignment="1">
      <alignment horizontal="left" vertical="center" wrapText="1"/>
    </xf>
    <xf numFmtId="0" fontId="47" fillId="28" borderId="5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39" fillId="0" borderId="0" xfId="0" applyFont="1" applyAlignment="1">
      <alignment horizontal="left" vertical="center"/>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1" fillId="0" borderId="0" xfId="0" applyFont="1" applyBorder="1" applyAlignment="1">
      <alignment horizontal="center" vertical="top"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51" fillId="0" borderId="0" xfId="0" applyFont="1" applyAlignment="1">
      <alignment horizontal="center" vertical="center"/>
    </xf>
    <xf numFmtId="49" fontId="43" fillId="0" borderId="0" xfId="0" applyNumberFormat="1" applyFont="1" applyFill="1" applyAlignment="1">
      <alignment horizontal="center" vertical="center"/>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center" vertical="center"/>
    </xf>
    <xf numFmtId="49" fontId="41" fillId="0" borderId="0" xfId="0" applyNumberFormat="1" applyFont="1" applyAlignment="1">
      <alignment horizontal="center" vertical="center" wrapText="1"/>
    </xf>
    <xf numFmtId="168" fontId="40" fillId="0" borderId="0" xfId="0" applyNumberFormat="1" applyFont="1" applyAlignment="1">
      <alignment horizontal="center" vertic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9" fillId="0" borderId="0" xfId="0" applyFont="1" applyAlignment="1">
      <alignment horizont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6" xfId="0" applyFont="1" applyBorder="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31" xfId="0" applyFont="1" applyBorder="1" applyAlignment="1">
      <alignment horizontal="center" wrapText="1"/>
    </xf>
    <xf numFmtId="0" fontId="36" fillId="0" borderId="26" xfId="0" applyFont="1" applyBorder="1" applyAlignment="1">
      <alignment horizontal="center" wrapText="1"/>
    </xf>
    <xf numFmtId="0" fontId="36" fillId="0" borderId="38" xfId="0" applyFont="1" applyBorder="1" applyAlignment="1">
      <alignment horizontal="center" wrapText="1"/>
    </xf>
    <xf numFmtId="0" fontId="48" fillId="0" borderId="84" xfId="0" applyFont="1" applyBorder="1" applyAlignment="1">
      <alignment horizontal="center" wrapText="1"/>
    </xf>
    <xf numFmtId="0" fontId="48" fillId="0" borderId="36" xfId="0" applyFont="1" applyBorder="1" applyAlignment="1">
      <alignment horizontal="center" wrapText="1"/>
    </xf>
    <xf numFmtId="0" fontId="48" fillId="0" borderId="72" xfId="0" applyFont="1" applyBorder="1" applyAlignment="1">
      <alignment horizontal="center" wrapText="1"/>
    </xf>
    <xf numFmtId="0" fontId="48" fillId="0" borderId="38" xfId="0" applyFont="1" applyBorder="1" applyAlignment="1">
      <alignment horizontal="center" wrapText="1"/>
    </xf>
    <xf numFmtId="0" fontId="48" fillId="0" borderId="85" xfId="0" applyFont="1" applyBorder="1" applyAlignment="1">
      <alignment horizontal="center" wrapText="1"/>
    </xf>
    <xf numFmtId="0" fontId="48" fillId="0" borderId="47" xfId="0" applyFont="1" applyBorder="1" applyAlignment="1">
      <alignment horizontal="center" wrapText="1"/>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2" fillId="0" borderId="35" xfId="0" applyFont="1" applyBorder="1" applyAlignment="1">
      <alignment horizontal="center"/>
    </xf>
    <xf numFmtId="0" fontId="62" fillId="0" borderId="24" xfId="0" applyFont="1" applyBorder="1" applyAlignment="1">
      <alignment horizontal="center"/>
    </xf>
    <xf numFmtId="0" fontId="65" fillId="0" borderId="0" xfId="0" applyFont="1" applyAlignment="1">
      <alignment horizontal="center"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48" fillId="29" borderId="35" xfId="0" applyFont="1" applyFill="1" applyBorder="1" applyAlignment="1">
      <alignment horizontal="center" vertical="center" wrapText="1"/>
    </xf>
    <xf numFmtId="0" fontId="48" fillId="29" borderId="23" xfId="0" applyFont="1" applyFill="1" applyBorder="1" applyAlignment="1">
      <alignment horizontal="center" vertical="center" wrapText="1"/>
    </xf>
    <xf numFmtId="0" fontId="48" fillId="29" borderId="36" xfId="0" applyFont="1" applyFill="1" applyBorder="1" applyAlignment="1">
      <alignment horizontal="center" vertical="center" wrapText="1"/>
    </xf>
    <xf numFmtId="0" fontId="43" fillId="29" borderId="35" xfId="0" applyFont="1" applyFill="1" applyBorder="1" applyAlignment="1">
      <alignment horizontal="center" vertical="center" wrapText="1"/>
    </xf>
    <xf numFmtId="0" fontId="43" fillId="29" borderId="36" xfId="0" applyFont="1" applyFill="1" applyBorder="1" applyAlignment="1">
      <alignment horizontal="center" vertical="center" wrapText="1"/>
    </xf>
    <xf numFmtId="0" fontId="48" fillId="24" borderId="83" xfId="0" applyFont="1" applyFill="1" applyBorder="1" applyAlignment="1">
      <alignment horizontal="center" vertical="center" wrapText="1"/>
    </xf>
    <xf numFmtId="49" fontId="41" fillId="0" borderId="0" xfId="0" applyNumberFormat="1" applyFont="1" applyAlignment="1">
      <alignment horizontal="left" vertical="center" wrapText="1"/>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xf numFmtId="0" fontId="84" fillId="0" borderId="0" xfId="0" applyFont="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y"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54</xdr:row>
      <xdr:rowOff>319806</xdr:rowOff>
    </xdr:from>
    <xdr:to>
      <xdr:col>9</xdr:col>
      <xdr:colOff>1352550</xdr:colOff>
      <xdr:row>56</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78</xdr:row>
      <xdr:rowOff>203916</xdr:rowOff>
    </xdr:from>
    <xdr:to>
      <xdr:col>9</xdr:col>
      <xdr:colOff>1200150</xdr:colOff>
      <xdr:row>80</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54</xdr:row>
      <xdr:rowOff>319806</xdr:rowOff>
    </xdr:from>
    <xdr:to>
      <xdr:col>9</xdr:col>
      <xdr:colOff>1352550</xdr:colOff>
      <xdr:row>56</xdr:row>
      <xdr:rowOff>3786939</xdr:rowOff>
    </xdr:to>
    <xdr:sp macro="" textlink="">
      <xdr:nvSpPr>
        <xdr:cNvPr id="2" name="pole tekstowe 1"/>
        <xdr:cNvSpPr txBox="1"/>
      </xdr:nvSpPr>
      <xdr:spPr>
        <a:xfrm>
          <a:off x="1126927" y="7450050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78</xdr:row>
      <xdr:rowOff>203916</xdr:rowOff>
    </xdr:from>
    <xdr:to>
      <xdr:col>9</xdr:col>
      <xdr:colOff>1200150</xdr:colOff>
      <xdr:row>80</xdr:row>
      <xdr:rowOff>3131543</xdr:rowOff>
    </xdr:to>
    <xdr:sp macro="" textlink="">
      <xdr:nvSpPr>
        <xdr:cNvPr id="3" name="pole tekstowe 2"/>
        <xdr:cNvSpPr txBox="1"/>
      </xdr:nvSpPr>
      <xdr:spPr>
        <a:xfrm>
          <a:off x="1133167" y="11338949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54</xdr:row>
      <xdr:rowOff>319806</xdr:rowOff>
    </xdr:from>
    <xdr:to>
      <xdr:col>9</xdr:col>
      <xdr:colOff>1352550</xdr:colOff>
      <xdr:row>56</xdr:row>
      <xdr:rowOff>3786939</xdr:rowOff>
    </xdr:to>
    <xdr:sp macro="" textlink="">
      <xdr:nvSpPr>
        <xdr:cNvPr id="2" name="pole tekstowe 1"/>
        <xdr:cNvSpPr txBox="1"/>
      </xdr:nvSpPr>
      <xdr:spPr>
        <a:xfrm>
          <a:off x="1126927" y="702237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78</xdr:row>
      <xdr:rowOff>203916</xdr:rowOff>
    </xdr:from>
    <xdr:to>
      <xdr:col>9</xdr:col>
      <xdr:colOff>1200150</xdr:colOff>
      <xdr:row>80</xdr:row>
      <xdr:rowOff>3131543</xdr:rowOff>
    </xdr:to>
    <xdr:sp macro="" textlink="">
      <xdr:nvSpPr>
        <xdr:cNvPr id="3" name="pole tekstowe 2"/>
        <xdr:cNvSpPr txBox="1"/>
      </xdr:nvSpPr>
      <xdr:spPr>
        <a:xfrm>
          <a:off x="1133167" y="111284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tabSelected="1" view="pageBreakPreview" zoomScale="50" zoomScaleNormal="100" zoomScaleSheetLayoutView="50" zoomScalePageLayoutView="42" workbookViewId="0">
      <selection activeCell="E82" sqref="E82:H82"/>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39" t="s">
        <v>42</v>
      </c>
      <c r="B2" s="339"/>
      <c r="C2" s="339"/>
      <c r="D2" s="339"/>
      <c r="E2" s="339"/>
      <c r="F2" s="339"/>
      <c r="G2" s="339"/>
      <c r="H2" s="339"/>
      <c r="I2" s="339"/>
      <c r="J2" s="339"/>
    </row>
    <row r="3" spans="1:11" s="35" customFormat="1" ht="173.25" customHeight="1">
      <c r="A3" s="16"/>
      <c r="B3" s="340" t="s">
        <v>43</v>
      </c>
      <c r="C3" s="340"/>
      <c r="D3" s="340" t="s">
        <v>101</v>
      </c>
      <c r="E3" s="340"/>
      <c r="F3" s="340"/>
      <c r="G3" s="340"/>
      <c r="H3" s="340"/>
      <c r="I3" s="340"/>
      <c r="J3" s="340"/>
    </row>
    <row r="4" spans="1:11" s="35" customFormat="1" ht="70.5" customHeight="1">
      <c r="A4" s="12"/>
      <c r="B4" s="341" t="s">
        <v>29</v>
      </c>
      <c r="C4" s="341"/>
      <c r="D4" s="342" t="s">
        <v>102</v>
      </c>
      <c r="E4" s="342"/>
      <c r="F4" s="342"/>
      <c r="G4" s="342"/>
      <c r="H4" s="342"/>
      <c r="I4" s="342"/>
      <c r="J4" s="342"/>
    </row>
    <row r="5" spans="1:11" s="35" customFormat="1" ht="81.75" customHeight="1">
      <c r="A5" s="12"/>
      <c r="B5" s="341" t="s">
        <v>30</v>
      </c>
      <c r="C5" s="341"/>
      <c r="D5" s="343" t="s">
        <v>103</v>
      </c>
      <c r="E5" s="343"/>
      <c r="F5" s="343"/>
      <c r="G5" s="343"/>
      <c r="H5" s="343"/>
      <c r="I5" s="343"/>
      <c r="J5" s="343"/>
    </row>
    <row r="6" spans="1:11" s="35" customFormat="1" ht="78.75" customHeight="1">
      <c r="A6" s="12"/>
      <c r="B6" s="343" t="s">
        <v>32</v>
      </c>
      <c r="C6" s="343"/>
      <c r="D6" s="347" t="s">
        <v>104</v>
      </c>
      <c r="E6" s="347"/>
      <c r="F6" s="347"/>
      <c r="G6" s="347"/>
      <c r="H6" s="347"/>
      <c r="I6" s="347"/>
      <c r="J6" s="347"/>
    </row>
    <row r="7" spans="1:11" s="35" customFormat="1" ht="84" customHeight="1">
      <c r="A7" s="19"/>
      <c r="B7" s="348" t="s">
        <v>44</v>
      </c>
      <c r="C7" s="348"/>
      <c r="D7" s="311"/>
      <c r="E7" s="311"/>
      <c r="F7" s="311"/>
      <c r="G7" s="311"/>
      <c r="H7" s="311"/>
      <c r="I7" s="311"/>
      <c r="J7" s="311"/>
      <c r="K7" s="2"/>
    </row>
    <row r="8" spans="1:11" s="2" customFormat="1" ht="87" customHeight="1">
      <c r="A8" s="19"/>
      <c r="B8" s="348" t="s">
        <v>23</v>
      </c>
      <c r="C8" s="348"/>
      <c r="D8" s="349"/>
      <c r="E8" s="349"/>
      <c r="F8" s="349"/>
      <c r="G8" s="349"/>
      <c r="H8" s="349"/>
      <c r="I8" s="349"/>
      <c r="J8" s="350"/>
    </row>
    <row r="9" spans="1:11" ht="80.25" customHeight="1">
      <c r="B9" s="23" t="s">
        <v>1</v>
      </c>
      <c r="C9" s="24"/>
      <c r="D9" s="344"/>
      <c r="E9" s="344"/>
      <c r="F9" s="24"/>
      <c r="G9" s="25"/>
      <c r="H9" s="25"/>
      <c r="I9" s="25"/>
      <c r="J9" s="26"/>
    </row>
    <row r="10" spans="1:11" ht="97.5" customHeight="1">
      <c r="B10" s="23" t="s">
        <v>45</v>
      </c>
      <c r="C10" s="24"/>
      <c r="D10" s="344"/>
      <c r="E10" s="344"/>
      <c r="F10" s="25"/>
      <c r="G10" s="25"/>
      <c r="H10" s="25"/>
      <c r="I10" s="25"/>
      <c r="J10" s="26"/>
    </row>
    <row r="11" spans="1:11" ht="102" customHeight="1">
      <c r="B11" s="23" t="s">
        <v>81</v>
      </c>
      <c r="C11" s="27"/>
      <c r="D11" s="344"/>
      <c r="E11" s="344"/>
      <c r="F11" s="28"/>
      <c r="G11" s="29"/>
      <c r="H11" s="30"/>
      <c r="I11" s="31"/>
      <c r="J11" s="26"/>
    </row>
    <row r="12" spans="1:11" ht="102" customHeight="1">
      <c r="B12" s="23"/>
      <c r="C12" s="23" t="s">
        <v>80</v>
      </c>
      <c r="D12" s="344"/>
      <c r="E12" s="344"/>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45"/>
      <c r="E14" s="346"/>
      <c r="F14" s="43"/>
      <c r="G14" s="44"/>
      <c r="H14" s="44"/>
      <c r="I14" s="44"/>
      <c r="J14" s="44"/>
    </row>
    <row r="15" spans="1:11" s="2" customFormat="1" ht="38.25" customHeight="1">
      <c r="A15" s="310" t="s">
        <v>48</v>
      </c>
      <c r="B15" s="310"/>
      <c r="C15" s="310"/>
      <c r="D15" s="310"/>
      <c r="E15" s="310"/>
      <c r="F15" s="310"/>
      <c r="G15" s="310"/>
      <c r="H15" s="310"/>
      <c r="I15" s="310"/>
      <c r="J15" s="310"/>
    </row>
    <row r="16" spans="1:11" s="2" customFormat="1" ht="27.75" customHeight="1">
      <c r="A16" s="45"/>
      <c r="B16" s="117"/>
      <c r="C16" s="117"/>
      <c r="D16" s="117"/>
      <c r="E16" s="117"/>
      <c r="F16" s="117"/>
      <c r="G16" s="117"/>
      <c r="H16" s="117"/>
      <c r="I16" s="117"/>
      <c r="J16" s="117"/>
    </row>
    <row r="17" spans="1:12" s="2" customFormat="1" ht="36.75" customHeight="1">
      <c r="A17" s="45"/>
      <c r="B17" s="310" t="s">
        <v>39</v>
      </c>
      <c r="C17" s="310"/>
      <c r="D17" s="310"/>
      <c r="E17" s="310"/>
      <c r="F17" s="310"/>
      <c r="G17" s="310"/>
      <c r="H17" s="310"/>
      <c r="I17" s="310"/>
      <c r="J17" s="310"/>
    </row>
    <row r="18" spans="1:12" s="2" customFormat="1" ht="53.25" customHeight="1" thickBot="1">
      <c r="A18" s="311" t="s">
        <v>38</v>
      </c>
      <c r="B18" s="311"/>
      <c r="C18" s="311"/>
      <c r="D18" s="311"/>
      <c r="E18" s="311"/>
      <c r="F18" s="311"/>
      <c r="G18" s="311"/>
      <c r="H18" s="311"/>
      <c r="I18" s="311"/>
      <c r="J18" s="311"/>
    </row>
    <row r="19" spans="1:12" s="18" customFormat="1" ht="66.75" customHeight="1" thickTop="1" thickBot="1">
      <c r="A19" s="139" t="s">
        <v>10</v>
      </c>
      <c r="B19" s="140" t="s">
        <v>35</v>
      </c>
      <c r="C19" s="141"/>
      <c r="D19" s="312" t="s">
        <v>36</v>
      </c>
      <c r="E19" s="313"/>
      <c r="F19" s="313"/>
      <c r="G19" s="314"/>
      <c r="H19" s="142" t="s">
        <v>2</v>
      </c>
      <c r="I19" s="142" t="s">
        <v>3</v>
      </c>
      <c r="J19" s="143" t="s">
        <v>4</v>
      </c>
      <c r="K19" s="55"/>
      <c r="L19" s="55"/>
    </row>
    <row r="20" spans="1:12" ht="78" customHeight="1" thickTop="1">
      <c r="A20" s="108">
        <v>1</v>
      </c>
      <c r="B20" s="315" t="s">
        <v>105</v>
      </c>
      <c r="C20" s="316"/>
      <c r="D20" s="266" t="s">
        <v>106</v>
      </c>
      <c r="E20" s="267"/>
      <c r="F20" s="267"/>
      <c r="G20" s="268"/>
      <c r="H20" s="137"/>
      <c r="I20" s="137"/>
      <c r="J20" s="138"/>
    </row>
    <row r="21" spans="1:12" ht="312.75" customHeight="1">
      <c r="A21" s="46">
        <v>2</v>
      </c>
      <c r="B21" s="355" t="s">
        <v>107</v>
      </c>
      <c r="C21" s="292"/>
      <c r="D21" s="356" t="s">
        <v>94</v>
      </c>
      <c r="E21" s="324"/>
      <c r="F21" s="324"/>
      <c r="G21" s="325"/>
      <c r="H21" s="47"/>
      <c r="I21" s="47"/>
      <c r="J21" s="48"/>
    </row>
    <row r="22" spans="1:12" ht="104.25" customHeight="1">
      <c r="A22" s="46">
        <v>3</v>
      </c>
      <c r="B22" s="322" t="s">
        <v>108</v>
      </c>
      <c r="C22" s="292"/>
      <c r="D22" s="323" t="s">
        <v>109</v>
      </c>
      <c r="E22" s="324"/>
      <c r="F22" s="324"/>
      <c r="G22" s="325"/>
      <c r="H22" s="47"/>
      <c r="I22" s="47"/>
      <c r="J22" s="48"/>
    </row>
    <row r="23" spans="1:12" ht="279.75" customHeight="1">
      <c r="A23" s="46">
        <v>4</v>
      </c>
      <c r="B23" s="322" t="s">
        <v>93</v>
      </c>
      <c r="C23" s="292"/>
      <c r="D23" s="323" t="s">
        <v>115</v>
      </c>
      <c r="E23" s="324"/>
      <c r="F23" s="324"/>
      <c r="G23" s="325"/>
      <c r="H23" s="47"/>
      <c r="I23" s="47"/>
      <c r="J23" s="48"/>
    </row>
    <row r="24" spans="1:12" ht="337.5" customHeight="1">
      <c r="A24" s="46">
        <v>5</v>
      </c>
      <c r="B24" s="322" t="s">
        <v>95</v>
      </c>
      <c r="C24" s="292"/>
      <c r="D24" s="323" t="s">
        <v>114</v>
      </c>
      <c r="E24" s="324"/>
      <c r="F24" s="324"/>
      <c r="G24" s="325"/>
      <c r="H24" s="47"/>
      <c r="I24" s="47"/>
      <c r="J24" s="48"/>
    </row>
    <row r="25" spans="1:12" ht="138" customHeight="1">
      <c r="A25" s="46">
        <v>6</v>
      </c>
      <c r="B25" s="322" t="s">
        <v>110</v>
      </c>
      <c r="C25" s="292"/>
      <c r="D25" s="323" t="s">
        <v>96</v>
      </c>
      <c r="E25" s="324"/>
      <c r="F25" s="324"/>
      <c r="G25" s="325"/>
      <c r="H25" s="47"/>
      <c r="I25" s="47"/>
      <c r="J25" s="48"/>
    </row>
    <row r="26" spans="1:12" ht="145.5" customHeight="1">
      <c r="A26" s="46">
        <v>7</v>
      </c>
      <c r="B26" s="322" t="s">
        <v>97</v>
      </c>
      <c r="C26" s="292"/>
      <c r="D26" s="323" t="s">
        <v>111</v>
      </c>
      <c r="E26" s="324"/>
      <c r="F26" s="324"/>
      <c r="G26" s="325"/>
      <c r="H26" s="47"/>
      <c r="I26" s="47"/>
      <c r="J26" s="48"/>
    </row>
    <row r="27" spans="1:12" ht="112.5" customHeight="1">
      <c r="A27" s="46">
        <v>8</v>
      </c>
      <c r="B27" s="322" t="s">
        <v>112</v>
      </c>
      <c r="C27" s="292"/>
      <c r="D27" s="323" t="s">
        <v>99</v>
      </c>
      <c r="E27" s="324"/>
      <c r="F27" s="324"/>
      <c r="G27" s="325"/>
      <c r="H27" s="47"/>
      <c r="I27" s="47"/>
      <c r="J27" s="48"/>
    </row>
    <row r="28" spans="1:12" ht="92.25" customHeight="1" thickBot="1">
      <c r="A28" s="53">
        <v>9</v>
      </c>
      <c r="B28" s="326" t="s">
        <v>98</v>
      </c>
      <c r="C28" s="327"/>
      <c r="D28" s="328" t="s">
        <v>113</v>
      </c>
      <c r="E28" s="329"/>
      <c r="F28" s="329"/>
      <c r="G28" s="330"/>
      <c r="H28" s="135"/>
      <c r="I28" s="135"/>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331" t="s">
        <v>37</v>
      </c>
      <c r="C31" s="332"/>
      <c r="D31" s="332"/>
      <c r="E31" s="332"/>
      <c r="F31" s="332"/>
      <c r="G31" s="332"/>
      <c r="H31" s="332"/>
      <c r="I31" s="332"/>
      <c r="J31" s="333"/>
    </row>
    <row r="32" spans="1:12" ht="36.75" customHeight="1" thickBot="1">
      <c r="A32" s="133"/>
      <c r="B32" s="334" t="s">
        <v>38</v>
      </c>
      <c r="C32" s="335"/>
      <c r="D32" s="335"/>
      <c r="E32" s="335"/>
      <c r="F32" s="335"/>
      <c r="G32" s="335"/>
      <c r="H32" s="335"/>
      <c r="I32" s="335"/>
      <c r="J32" s="336"/>
    </row>
    <row r="33" spans="1:11" s="17" customFormat="1" ht="76.5" customHeight="1" thickTop="1" thickBot="1">
      <c r="A33" s="144" t="s">
        <v>10</v>
      </c>
      <c r="B33" s="317" t="s">
        <v>35</v>
      </c>
      <c r="C33" s="318"/>
      <c r="D33" s="312" t="s">
        <v>36</v>
      </c>
      <c r="E33" s="313"/>
      <c r="F33" s="313"/>
      <c r="G33" s="314"/>
      <c r="H33" s="142" t="s">
        <v>2</v>
      </c>
      <c r="I33" s="142" t="s">
        <v>3</v>
      </c>
      <c r="J33" s="143" t="s">
        <v>4</v>
      </c>
      <c r="K33" s="36"/>
    </row>
    <row r="34" spans="1:11" s="36" customFormat="1" ht="68.25" customHeight="1" thickTop="1">
      <c r="A34" s="203" t="s">
        <v>5</v>
      </c>
      <c r="B34" s="337" t="s">
        <v>116</v>
      </c>
      <c r="C34" s="338"/>
      <c r="D34" s="319" t="s">
        <v>117</v>
      </c>
      <c r="E34" s="320"/>
      <c r="F34" s="320"/>
      <c r="G34" s="321"/>
      <c r="H34" s="201"/>
      <c r="I34" s="201"/>
      <c r="J34" s="202"/>
    </row>
    <row r="35" spans="1:11" s="36" customFormat="1" ht="129" customHeight="1">
      <c r="A35" s="230" t="s">
        <v>6</v>
      </c>
      <c r="B35" s="274" t="s">
        <v>118</v>
      </c>
      <c r="C35" s="275"/>
      <c r="D35" s="271" t="s">
        <v>119</v>
      </c>
      <c r="E35" s="272"/>
      <c r="F35" s="272"/>
      <c r="G35" s="273"/>
      <c r="H35" s="231"/>
      <c r="I35" s="231"/>
      <c r="J35" s="233"/>
    </row>
    <row r="36" spans="1:11" s="36" customFormat="1" ht="90.75" customHeight="1">
      <c r="A36" s="230" t="s">
        <v>7</v>
      </c>
      <c r="B36" s="274" t="s">
        <v>120</v>
      </c>
      <c r="C36" s="275"/>
      <c r="D36" s="271" t="s">
        <v>121</v>
      </c>
      <c r="E36" s="272"/>
      <c r="F36" s="272"/>
      <c r="G36" s="273"/>
      <c r="H36" s="231"/>
      <c r="I36" s="231"/>
      <c r="J36" s="233"/>
    </row>
    <row r="37" spans="1:11" s="36" customFormat="1" ht="39.75" customHeight="1">
      <c r="A37" s="242" t="s">
        <v>8</v>
      </c>
      <c r="B37" s="274" t="s">
        <v>122</v>
      </c>
      <c r="C37" s="275"/>
      <c r="D37" s="271" t="s">
        <v>123</v>
      </c>
      <c r="E37" s="272"/>
      <c r="F37" s="272"/>
      <c r="G37" s="273"/>
      <c r="H37" s="241"/>
      <c r="I37" s="241"/>
      <c r="J37" s="243"/>
    </row>
    <row r="38" spans="1:11" s="36" customFormat="1" ht="408" customHeight="1">
      <c r="A38" s="252" t="s">
        <v>9</v>
      </c>
      <c r="B38" s="276" t="s">
        <v>124</v>
      </c>
      <c r="C38" s="277"/>
      <c r="D38" s="281" t="s">
        <v>146</v>
      </c>
      <c r="E38" s="282"/>
      <c r="F38" s="282"/>
      <c r="G38" s="283"/>
      <c r="H38" s="248"/>
      <c r="I38" s="248"/>
      <c r="J38" s="250"/>
    </row>
    <row r="39" spans="1:11" s="36" customFormat="1" ht="173.25" customHeight="1">
      <c r="A39" s="280"/>
      <c r="B39" s="278"/>
      <c r="C39" s="279"/>
      <c r="D39" s="284"/>
      <c r="E39" s="285"/>
      <c r="F39" s="285"/>
      <c r="G39" s="286"/>
      <c r="H39" s="249"/>
      <c r="I39" s="249"/>
      <c r="J39" s="251"/>
    </row>
    <row r="40" spans="1:11" s="36" customFormat="1" ht="319.5" customHeight="1">
      <c r="A40" s="252" t="s">
        <v>46</v>
      </c>
      <c r="B40" s="254" t="s">
        <v>126</v>
      </c>
      <c r="C40" s="255"/>
      <c r="D40" s="260" t="s">
        <v>127</v>
      </c>
      <c r="E40" s="261"/>
      <c r="F40" s="261"/>
      <c r="G40" s="262"/>
      <c r="H40" s="248"/>
      <c r="I40" s="248"/>
      <c r="J40" s="250"/>
    </row>
    <row r="41" spans="1:11" s="36" customFormat="1" ht="409.5" customHeight="1" thickBot="1">
      <c r="A41" s="253"/>
      <c r="B41" s="256"/>
      <c r="C41" s="257"/>
      <c r="D41" s="263"/>
      <c r="E41" s="264"/>
      <c r="F41" s="264"/>
      <c r="G41" s="265"/>
      <c r="H41" s="269"/>
      <c r="I41" s="269"/>
      <c r="J41" s="270"/>
    </row>
    <row r="42" spans="1:11" s="36" customFormat="1" ht="233.25" hidden="1" customHeight="1">
      <c r="A42" s="244"/>
      <c r="B42" s="258"/>
      <c r="C42" s="259"/>
      <c r="D42" s="266"/>
      <c r="E42" s="267"/>
      <c r="F42" s="267"/>
      <c r="G42" s="268"/>
      <c r="H42" s="245"/>
      <c r="I42" s="245"/>
      <c r="J42" s="246"/>
    </row>
    <row r="43" spans="1:11" ht="57.75" hidden="1" customHeight="1" thickBot="1">
      <c r="A43" s="49"/>
      <c r="B43" s="50"/>
      <c r="C43" s="50"/>
      <c r="D43" s="50"/>
      <c r="E43" s="50"/>
      <c r="F43" s="50"/>
      <c r="G43" s="50"/>
      <c r="H43" s="51"/>
      <c r="I43" s="51"/>
      <c r="J43" s="145"/>
    </row>
    <row r="44" spans="1:11" ht="30.75" customHeight="1" thickTop="1" thickBot="1">
      <c r="A44" s="224"/>
      <c r="B44" s="226"/>
      <c r="C44" s="226"/>
      <c r="D44" s="226"/>
      <c r="E44" s="226"/>
      <c r="F44" s="226"/>
      <c r="G44" s="226"/>
      <c r="H44" s="227"/>
      <c r="I44" s="227"/>
      <c r="J44" s="227"/>
      <c r="K44" s="2"/>
    </row>
    <row r="45" spans="1:11" ht="39.75" customHeight="1" thickTop="1">
      <c r="A45" s="152" t="s">
        <v>10</v>
      </c>
      <c r="B45" s="358" t="s">
        <v>86</v>
      </c>
      <c r="C45" s="358"/>
      <c r="D45" s="358"/>
      <c r="E45" s="358"/>
      <c r="F45" s="358"/>
      <c r="G45" s="358"/>
      <c r="H45" s="357" t="s">
        <v>17</v>
      </c>
      <c r="I45" s="357"/>
      <c r="J45" s="153" t="s">
        <v>18</v>
      </c>
    </row>
    <row r="46" spans="1:11" ht="57.75" customHeight="1" thickBot="1">
      <c r="A46" s="53" t="s">
        <v>5</v>
      </c>
      <c r="B46" s="359" t="s">
        <v>85</v>
      </c>
      <c r="C46" s="359"/>
      <c r="D46" s="359"/>
      <c r="E46" s="359"/>
      <c r="F46" s="359"/>
      <c r="G46" s="359"/>
      <c r="H46" s="360"/>
      <c r="I46" s="360"/>
      <c r="J46" s="136"/>
    </row>
    <row r="47" spans="1:11" ht="38.25" customHeight="1" thickTop="1" thickBot="1">
      <c r="A47" s="146"/>
      <c r="B47" s="131"/>
      <c r="C47" s="130"/>
      <c r="D47" s="130"/>
      <c r="E47" s="130"/>
      <c r="F47" s="130"/>
      <c r="G47" s="130"/>
      <c r="H47" s="51"/>
      <c r="I47" s="51"/>
      <c r="J47" s="51"/>
    </row>
    <row r="48" spans="1:11" ht="42" customHeight="1" thickTop="1" thickBot="1">
      <c r="A48" s="128" t="s">
        <v>10</v>
      </c>
      <c r="B48" s="364" t="s">
        <v>16</v>
      </c>
      <c r="C48" s="365"/>
      <c r="D48" s="365"/>
      <c r="E48" s="365"/>
      <c r="F48" s="365"/>
      <c r="G48" s="366"/>
      <c r="H48" s="287" t="s">
        <v>17</v>
      </c>
      <c r="I48" s="288"/>
      <c r="J48" s="191" t="s">
        <v>18</v>
      </c>
    </row>
    <row r="49" spans="1:11" ht="48" customHeight="1" thickTop="1">
      <c r="A49" s="132" t="s">
        <v>5</v>
      </c>
      <c r="B49" s="367" t="s">
        <v>40</v>
      </c>
      <c r="C49" s="367"/>
      <c r="D49" s="367"/>
      <c r="E49" s="367"/>
      <c r="F49" s="367"/>
      <c r="G49" s="367"/>
      <c r="H49" s="368"/>
      <c r="I49" s="369"/>
      <c r="J49" s="192"/>
    </row>
    <row r="50" spans="1:11" ht="48" customHeight="1">
      <c r="A50" s="46" t="s">
        <v>6</v>
      </c>
      <c r="B50" s="388" t="s">
        <v>78</v>
      </c>
      <c r="C50" s="388"/>
      <c r="D50" s="388"/>
      <c r="E50" s="388"/>
      <c r="F50" s="388"/>
      <c r="G50" s="388"/>
      <c r="H50" s="389"/>
      <c r="I50" s="389"/>
      <c r="J50" s="188"/>
      <c r="K50" s="2"/>
    </row>
    <row r="51" spans="1:11" ht="48" customHeight="1" thickBot="1">
      <c r="A51" s="53" t="s">
        <v>7</v>
      </c>
      <c r="B51" s="289" t="s">
        <v>79</v>
      </c>
      <c r="C51" s="289"/>
      <c r="D51" s="289"/>
      <c r="E51" s="289"/>
      <c r="F51" s="289"/>
      <c r="G51" s="289"/>
      <c r="H51" s="290"/>
      <c r="I51" s="290"/>
      <c r="J51" s="189"/>
      <c r="K51" s="2"/>
    </row>
    <row r="52" spans="1:11" ht="117" customHeight="1" thickTop="1">
      <c r="A52" s="148"/>
      <c r="B52" s="149" t="s">
        <v>24</v>
      </c>
      <c r="C52" s="150"/>
      <c r="D52" s="151"/>
      <c r="E52" s="151"/>
      <c r="F52" s="351"/>
      <c r="G52" s="352"/>
      <c r="H52" s="353" t="s">
        <v>28</v>
      </c>
      <c r="I52" s="353"/>
      <c r="J52" s="354"/>
    </row>
    <row r="53" spans="1:11" s="35" customFormat="1" ht="69" customHeight="1">
      <c r="A53" s="42"/>
      <c r="B53" s="39" t="str">
        <f>B13</f>
        <v>Numer ewidencyjny wniosku:</v>
      </c>
      <c r="C53" s="125">
        <f>C13</f>
        <v>0</v>
      </c>
      <c r="D53" s="397"/>
      <c r="E53" s="397"/>
      <c r="F53" s="43"/>
      <c r="G53" s="44"/>
      <c r="H53" s="44"/>
      <c r="I53" s="44"/>
      <c r="J53" s="44"/>
    </row>
    <row r="54" spans="1:11" ht="70.5" customHeight="1">
      <c r="A54" s="396" t="s">
        <v>53</v>
      </c>
      <c r="B54" s="396"/>
      <c r="C54" s="396"/>
      <c r="D54" s="396"/>
      <c r="E54" s="396"/>
      <c r="F54" s="396"/>
      <c r="G54" s="396"/>
      <c r="H54" s="396"/>
      <c r="I54" s="396"/>
      <c r="J54" s="396"/>
    </row>
    <row r="55" spans="1:11" ht="408.95" customHeight="1">
      <c r="D55" s="3"/>
    </row>
    <row r="56" spans="1:11" ht="409.5" customHeight="1">
      <c r="D56" s="3"/>
      <c r="F56" s="377"/>
      <c r="G56" s="378"/>
      <c r="H56" s="121"/>
      <c r="I56" s="121"/>
    </row>
    <row r="57" spans="1:11" ht="325.5" customHeight="1">
      <c r="B57" s="22"/>
      <c r="C57" s="22"/>
      <c r="D57" s="56"/>
      <c r="E57" s="22"/>
      <c r="F57" s="119"/>
      <c r="G57" s="120"/>
      <c r="H57" s="120"/>
      <c r="I57" s="120"/>
      <c r="J57" s="26"/>
    </row>
    <row r="58" spans="1:11" s="13" customFormat="1" ht="54.75" customHeight="1">
      <c r="A58" s="20"/>
      <c r="B58" s="37"/>
      <c r="C58" s="379" t="s">
        <v>49</v>
      </c>
      <c r="D58" s="379"/>
      <c r="E58" s="379"/>
      <c r="F58" s="379"/>
      <c r="G58" s="379"/>
      <c r="H58" s="57"/>
      <c r="I58" s="57"/>
      <c r="J58" s="32"/>
    </row>
    <row r="59" spans="1:11" ht="133.5" customHeight="1">
      <c r="B59" s="54" t="s">
        <v>24</v>
      </c>
      <c r="C59" s="118"/>
      <c r="D59" s="56"/>
      <c r="E59" s="22"/>
      <c r="F59" s="380"/>
      <c r="G59" s="381"/>
      <c r="H59" s="354" t="s">
        <v>27</v>
      </c>
      <c r="I59" s="354"/>
      <c r="J59" s="354"/>
      <c r="K59" s="6"/>
    </row>
    <row r="60" spans="1:11" s="35" customFormat="1" ht="81" customHeight="1">
      <c r="A60" s="12"/>
      <c r="B60" s="39" t="str">
        <f>B13</f>
        <v>Numer ewidencyjny wniosku:</v>
      </c>
      <c r="C60" s="154">
        <f>C13</f>
        <v>0</v>
      </c>
      <c r="D60" s="382"/>
      <c r="E60" s="382"/>
      <c r="F60" s="11"/>
    </row>
    <row r="61" spans="1:11" ht="81" customHeight="1">
      <c r="B61" s="58"/>
      <c r="C61" s="383" t="s">
        <v>50</v>
      </c>
      <c r="D61" s="383"/>
      <c r="E61" s="383"/>
      <c r="F61" s="383"/>
      <c r="G61" s="383"/>
      <c r="H61" s="384"/>
      <c r="I61" s="384"/>
      <c r="J61" s="384"/>
    </row>
    <row r="62" spans="1:11" ht="57.75" customHeight="1">
      <c r="B62" s="390" t="s">
        <v>41</v>
      </c>
      <c r="C62" s="390"/>
      <c r="D62" s="390"/>
      <c r="E62" s="390"/>
      <c r="F62" s="390"/>
      <c r="G62" s="390"/>
      <c r="H62" s="390"/>
      <c r="I62" s="390"/>
      <c r="J62" s="390"/>
    </row>
    <row r="63" spans="1:11" ht="54.75" customHeight="1" thickBot="1">
      <c r="B63" s="60"/>
      <c r="C63" s="42"/>
      <c r="D63" s="59"/>
      <c r="E63" s="22"/>
      <c r="F63" s="22"/>
      <c r="G63" s="26"/>
      <c r="H63" s="26"/>
      <c r="I63" s="26"/>
      <c r="J63" s="26"/>
    </row>
    <row r="64" spans="1:11" ht="72.75" customHeight="1" thickTop="1">
      <c r="A64" s="297" t="s">
        <v>10</v>
      </c>
      <c r="B64" s="288" t="s">
        <v>11</v>
      </c>
      <c r="C64" s="288"/>
      <c r="D64" s="370" t="s">
        <v>13</v>
      </c>
      <c r="E64" s="370" t="s">
        <v>12</v>
      </c>
      <c r="F64" s="370" t="s">
        <v>25</v>
      </c>
      <c r="G64" s="372" t="s">
        <v>22</v>
      </c>
      <c r="H64" s="373"/>
      <c r="I64" s="287" t="s">
        <v>34</v>
      </c>
      <c r="J64" s="374"/>
    </row>
    <row r="65" spans="1:11" s="4" customFormat="1" ht="115.5" customHeight="1" thickBot="1">
      <c r="A65" s="298"/>
      <c r="B65" s="299"/>
      <c r="C65" s="299"/>
      <c r="D65" s="371"/>
      <c r="E65" s="371"/>
      <c r="F65" s="371"/>
      <c r="G65" s="61" t="s">
        <v>26</v>
      </c>
      <c r="H65" s="62" t="s">
        <v>19</v>
      </c>
      <c r="I65" s="375"/>
      <c r="J65" s="376"/>
    </row>
    <row r="66" spans="1:11" ht="116.25" customHeight="1" thickTop="1">
      <c r="A66" s="106" t="s">
        <v>5</v>
      </c>
      <c r="B66" s="300" t="s">
        <v>128</v>
      </c>
      <c r="C66" s="301"/>
      <c r="D66" s="63" t="s">
        <v>129</v>
      </c>
      <c r="E66" s="64">
        <v>3</v>
      </c>
      <c r="F66" s="65">
        <v>9</v>
      </c>
      <c r="G66" s="66"/>
      <c r="H66" s="69">
        <f>IF((G66&lt;=4),E66*G66,"bład")</f>
        <v>0</v>
      </c>
      <c r="I66" s="302"/>
      <c r="J66" s="303"/>
    </row>
    <row r="67" spans="1:11" ht="127.5" customHeight="1">
      <c r="A67" s="106" t="s">
        <v>6</v>
      </c>
      <c r="B67" s="304" t="s">
        <v>131</v>
      </c>
      <c r="C67" s="305"/>
      <c r="D67" s="63" t="s">
        <v>91</v>
      </c>
      <c r="E67" s="67">
        <v>4</v>
      </c>
      <c r="F67" s="68">
        <v>8</v>
      </c>
      <c r="G67" s="122"/>
      <c r="H67" s="122">
        <f>IF((G67&lt;=4),E67*G67,"bład")</f>
        <v>0</v>
      </c>
      <c r="I67" s="306"/>
      <c r="J67" s="307"/>
    </row>
    <row r="68" spans="1:11" ht="123.75" customHeight="1">
      <c r="A68" s="106" t="s">
        <v>7</v>
      </c>
      <c r="B68" s="304" t="s">
        <v>133</v>
      </c>
      <c r="C68" s="305"/>
      <c r="D68" s="63" t="s">
        <v>90</v>
      </c>
      <c r="E68" s="67">
        <v>5</v>
      </c>
      <c r="F68" s="68">
        <v>5</v>
      </c>
      <c r="G68" s="122"/>
      <c r="H68" s="122">
        <f>IF((G68&lt;=3),E68*G68,"bład")</f>
        <v>0</v>
      </c>
      <c r="I68" s="308"/>
      <c r="J68" s="309"/>
    </row>
    <row r="69" spans="1:11" ht="82.5" customHeight="1">
      <c r="A69" s="106" t="s">
        <v>8</v>
      </c>
      <c r="B69" s="291" t="s">
        <v>135</v>
      </c>
      <c r="C69" s="292"/>
      <c r="D69" s="63" t="s">
        <v>91</v>
      </c>
      <c r="E69" s="67">
        <v>5</v>
      </c>
      <c r="F69" s="70">
        <v>10</v>
      </c>
      <c r="G69" s="122"/>
      <c r="H69" s="122">
        <f>IF((G69&lt;=4),E69*G69,"bład")</f>
        <v>0</v>
      </c>
      <c r="I69" s="293"/>
      <c r="J69" s="294"/>
    </row>
    <row r="70" spans="1:11" ht="82.5" customHeight="1">
      <c r="A70" s="106" t="s">
        <v>9</v>
      </c>
      <c r="B70" s="291" t="s">
        <v>137</v>
      </c>
      <c r="C70" s="292"/>
      <c r="D70" s="63" t="s">
        <v>138</v>
      </c>
      <c r="E70" s="67">
        <v>6</v>
      </c>
      <c r="F70" s="70">
        <v>12</v>
      </c>
      <c r="G70" s="122"/>
      <c r="H70" s="122">
        <f>IF((G70&lt;=3),E70*G70,"bład")</f>
        <v>0</v>
      </c>
      <c r="I70" s="293"/>
      <c r="J70" s="294"/>
    </row>
    <row r="71" spans="1:11" ht="85.5" customHeight="1">
      <c r="A71" s="106" t="s">
        <v>46</v>
      </c>
      <c r="B71" s="295" t="s">
        <v>140</v>
      </c>
      <c r="C71" s="296"/>
      <c r="D71" s="63" t="s">
        <v>100</v>
      </c>
      <c r="E71" s="67">
        <v>3</v>
      </c>
      <c r="F71" s="68">
        <v>9</v>
      </c>
      <c r="G71" s="127"/>
      <c r="H71" s="122">
        <f>IF((G71&lt;=1),E71*G71,"bład")</f>
        <v>0</v>
      </c>
      <c r="I71" s="293"/>
      <c r="J71" s="294"/>
    </row>
    <row r="72" spans="1:11" ht="85.5" customHeight="1">
      <c r="A72" s="106" t="s">
        <v>47</v>
      </c>
      <c r="B72" s="295" t="s">
        <v>142</v>
      </c>
      <c r="C72" s="296"/>
      <c r="D72" s="63" t="s">
        <v>129</v>
      </c>
      <c r="E72" s="67">
        <v>3</v>
      </c>
      <c r="F72" s="68">
        <v>9</v>
      </c>
      <c r="G72" s="127"/>
      <c r="H72" s="122">
        <f>IF((G72&lt;=4),E72*G72,"bład")</f>
        <v>0</v>
      </c>
      <c r="I72" s="394"/>
      <c r="J72" s="395"/>
      <c r="K72" s="147"/>
    </row>
    <row r="73" spans="1:11" ht="85.5" customHeight="1" thickBot="1">
      <c r="A73" s="106" t="s">
        <v>77</v>
      </c>
      <c r="B73" s="291" t="s">
        <v>144</v>
      </c>
      <c r="C73" s="292"/>
      <c r="D73" s="218" t="s">
        <v>100</v>
      </c>
      <c r="E73" s="219">
        <v>2</v>
      </c>
      <c r="F73" s="220">
        <v>6</v>
      </c>
      <c r="G73" s="221"/>
      <c r="H73" s="127">
        <f t="shared" ref="H73" si="0">IF((G73&lt;=2),E73*G73,"bład")</f>
        <v>0</v>
      </c>
      <c r="I73" s="293"/>
      <c r="J73" s="294"/>
      <c r="K73" s="147"/>
    </row>
    <row r="74" spans="1:11" ht="105" customHeight="1" thickTop="1" thickBot="1">
      <c r="A74" s="107"/>
      <c r="B74" s="398" t="s">
        <v>14</v>
      </c>
      <c r="C74" s="399"/>
      <c r="D74" s="71"/>
      <c r="E74" s="71"/>
      <c r="F74" s="72">
        <f>SUM(F66:F73)</f>
        <v>68</v>
      </c>
      <c r="G74" s="71"/>
      <c r="H74" s="105">
        <f>SUM(H66:H73)</f>
        <v>0</v>
      </c>
      <c r="I74" s="400"/>
      <c r="J74" s="401"/>
    </row>
    <row r="75" spans="1:11" ht="151.5" customHeight="1" thickTop="1">
      <c r="A75" s="49"/>
      <c r="B75" s="54" t="s">
        <v>24</v>
      </c>
      <c r="C75" s="73"/>
      <c r="D75" s="73"/>
      <c r="E75" s="73"/>
      <c r="F75" s="74"/>
      <c r="G75" s="73"/>
      <c r="H75" s="402" t="s">
        <v>27</v>
      </c>
      <c r="I75" s="402"/>
      <c r="J75" s="402"/>
    </row>
    <row r="76" spans="1:11" s="35" customFormat="1" ht="79.5" customHeight="1">
      <c r="A76" s="12"/>
      <c r="B76" s="39" t="str">
        <f>B13</f>
        <v>Numer ewidencyjny wniosku:</v>
      </c>
      <c r="C76" s="125">
        <f>C13</f>
        <v>0</v>
      </c>
      <c r="D76" s="397"/>
      <c r="E76" s="397"/>
      <c r="F76" s="43"/>
      <c r="G76" s="44"/>
      <c r="H76" s="44"/>
      <c r="I76" s="44"/>
      <c r="J76" s="44"/>
      <c r="K76" s="44"/>
    </row>
    <row r="77" spans="1:11" s="114" customFormat="1" ht="85.5" customHeight="1">
      <c r="A77" s="21"/>
      <c r="B77" s="396" t="s">
        <v>33</v>
      </c>
      <c r="C77" s="396"/>
      <c r="D77" s="396"/>
      <c r="E77" s="396"/>
      <c r="F77" s="396"/>
      <c r="G77" s="396"/>
      <c r="H77" s="396"/>
      <c r="I77" s="396"/>
      <c r="J77" s="396"/>
      <c r="K77" s="396"/>
    </row>
    <row r="78" spans="1:11" s="114" customFormat="1" ht="66" customHeight="1">
      <c r="A78" s="21"/>
      <c r="B78" s="9"/>
      <c r="C78" s="7"/>
      <c r="D78" s="7"/>
      <c r="E78" s="8"/>
      <c r="F78" s="8"/>
      <c r="G78" s="8"/>
      <c r="H78" s="8"/>
      <c r="I78" s="8"/>
      <c r="J78" s="8"/>
    </row>
    <row r="79" spans="1:11" s="114" customFormat="1" ht="409.5" customHeight="1">
      <c r="A79" s="20"/>
      <c r="B79" s="5"/>
      <c r="C79" s="5"/>
      <c r="D79" s="5"/>
      <c r="G79"/>
      <c r="H79"/>
      <c r="I79"/>
    </row>
    <row r="80" spans="1:11" ht="359.25" customHeight="1">
      <c r="D80" s="1"/>
    </row>
    <row r="81" spans="1:11" ht="284.25" customHeight="1">
      <c r="D81" s="1"/>
    </row>
    <row r="82" spans="1:11" s="35" customFormat="1" ht="92.25" customHeight="1">
      <c r="A82" s="403" t="s">
        <v>20</v>
      </c>
      <c r="B82" s="404"/>
      <c r="C82" s="75"/>
      <c r="D82" s="118" t="s">
        <v>21</v>
      </c>
      <c r="E82" s="410"/>
      <c r="F82" s="410"/>
      <c r="G82" s="410"/>
      <c r="H82" s="410"/>
      <c r="I82" s="408" t="s">
        <v>31</v>
      </c>
      <c r="J82" s="408"/>
      <c r="K82" s="44"/>
    </row>
    <row r="83" spans="1:11" s="35" customFormat="1" ht="105.75" customHeight="1">
      <c r="A83" s="82" t="s">
        <v>24</v>
      </c>
      <c r="B83" s="76"/>
      <c r="C83" s="83"/>
      <c r="D83" s="118"/>
      <c r="E83" s="118"/>
      <c r="F83" s="118"/>
      <c r="G83" s="118"/>
      <c r="H83" s="118"/>
      <c r="I83" s="409" t="s">
        <v>54</v>
      </c>
      <c r="J83" s="409"/>
      <c r="K83" s="44"/>
    </row>
    <row r="84" spans="1:11" s="35" customFormat="1" ht="105.75" customHeight="1">
      <c r="A84" s="82"/>
      <c r="B84" s="76"/>
      <c r="C84" s="83"/>
      <c r="D84" s="185"/>
      <c r="E84" s="185"/>
      <c r="F84" s="185"/>
      <c r="G84" s="185"/>
      <c r="H84" s="185"/>
      <c r="I84" s="185"/>
      <c r="J84" s="84"/>
      <c r="K84" s="44"/>
    </row>
    <row r="85" spans="1:11" s="35" customFormat="1" ht="46.5" customHeight="1" thickBot="1">
      <c r="A85" s="82"/>
      <c r="B85" s="183" t="str">
        <f>B76</f>
        <v>Numer ewidencyjny wniosku:</v>
      </c>
      <c r="C85" s="83">
        <f>C76</f>
        <v>0</v>
      </c>
      <c r="D85" s="118"/>
      <c r="E85" s="118"/>
      <c r="F85" s="118"/>
      <c r="G85" s="118"/>
      <c r="H85" s="118"/>
      <c r="I85" s="118"/>
      <c r="J85" s="84"/>
      <c r="K85" s="44"/>
    </row>
    <row r="86" spans="1:11" s="35" customFormat="1" ht="74.25" customHeight="1" thickTop="1" thickBot="1">
      <c r="A86" s="391" t="s">
        <v>52</v>
      </c>
      <c r="B86" s="392"/>
      <c r="C86" s="392"/>
      <c r="D86" s="392"/>
      <c r="E86" s="392"/>
      <c r="F86" s="392"/>
      <c r="G86" s="392"/>
      <c r="H86" s="392"/>
      <c r="I86" s="392"/>
      <c r="J86" s="393"/>
    </row>
    <row r="87" spans="1:11" s="10" customFormat="1" ht="78" customHeight="1" thickTop="1">
      <c r="A87" s="52" t="s">
        <v>10</v>
      </c>
      <c r="B87" s="77" t="s">
        <v>84</v>
      </c>
      <c r="C87" s="405" t="s">
        <v>36</v>
      </c>
      <c r="D87" s="406"/>
      <c r="E87" s="406"/>
      <c r="F87" s="406"/>
      <c r="G87" s="406"/>
      <c r="H87" s="406"/>
      <c r="I87" s="406"/>
      <c r="J87" s="407"/>
    </row>
    <row r="88" spans="1:11" s="35" customFormat="1" ht="144.75" customHeight="1">
      <c r="A88" s="187">
        <v>1</v>
      </c>
      <c r="B88" s="205" t="s">
        <v>128</v>
      </c>
      <c r="C88" s="361" t="s">
        <v>130</v>
      </c>
      <c r="D88" s="362"/>
      <c r="E88" s="362"/>
      <c r="F88" s="362"/>
      <c r="G88" s="362"/>
      <c r="H88" s="362"/>
      <c r="I88" s="362"/>
      <c r="J88" s="363"/>
    </row>
    <row r="89" spans="1:11" s="10" customFormat="1" ht="188.25" customHeight="1">
      <c r="A89" s="207" t="s">
        <v>6</v>
      </c>
      <c r="B89" s="204" t="s">
        <v>131</v>
      </c>
      <c r="C89" s="385" t="s">
        <v>132</v>
      </c>
      <c r="D89" s="386"/>
      <c r="E89" s="386"/>
      <c r="F89" s="386"/>
      <c r="G89" s="386"/>
      <c r="H89" s="386"/>
      <c r="I89" s="386"/>
      <c r="J89" s="387"/>
    </row>
    <row r="90" spans="1:11" s="10" customFormat="1" ht="162" customHeight="1">
      <c r="A90" s="206" t="s">
        <v>7</v>
      </c>
      <c r="B90" s="205" t="s">
        <v>133</v>
      </c>
      <c r="C90" s="385" t="s">
        <v>134</v>
      </c>
      <c r="D90" s="386"/>
      <c r="E90" s="386"/>
      <c r="F90" s="386"/>
      <c r="G90" s="386"/>
      <c r="H90" s="386"/>
      <c r="I90" s="386"/>
      <c r="J90" s="387"/>
    </row>
    <row r="91" spans="1:11" ht="147" customHeight="1">
      <c r="A91" s="206" t="s">
        <v>8</v>
      </c>
      <c r="B91" s="205" t="s">
        <v>135</v>
      </c>
      <c r="C91" s="385" t="s">
        <v>136</v>
      </c>
      <c r="D91" s="386"/>
      <c r="E91" s="386"/>
      <c r="F91" s="386"/>
      <c r="G91" s="386"/>
      <c r="H91" s="386"/>
      <c r="I91" s="386"/>
      <c r="J91" s="387"/>
    </row>
    <row r="92" spans="1:11" ht="145.5" customHeight="1">
      <c r="A92" s="206" t="s">
        <v>9</v>
      </c>
      <c r="B92" s="205" t="s">
        <v>137</v>
      </c>
      <c r="C92" s="361" t="s">
        <v>149</v>
      </c>
      <c r="D92" s="362"/>
      <c r="E92" s="362"/>
      <c r="F92" s="362"/>
      <c r="G92" s="362"/>
      <c r="H92" s="362"/>
      <c r="I92" s="362"/>
      <c r="J92" s="363"/>
    </row>
    <row r="93" spans="1:11" ht="243.75" customHeight="1">
      <c r="A93" s="187" t="s">
        <v>46</v>
      </c>
      <c r="B93" s="222" t="s">
        <v>139</v>
      </c>
      <c r="C93" s="361" t="s">
        <v>141</v>
      </c>
      <c r="D93" s="362"/>
      <c r="E93" s="362"/>
      <c r="F93" s="362"/>
      <c r="G93" s="362"/>
      <c r="H93" s="362"/>
      <c r="I93" s="362"/>
      <c r="J93" s="363"/>
    </row>
    <row r="94" spans="1:11" ht="180.75" customHeight="1">
      <c r="A94" s="206" t="s">
        <v>47</v>
      </c>
      <c r="B94" s="205" t="s">
        <v>142</v>
      </c>
      <c r="C94" s="361" t="s">
        <v>143</v>
      </c>
      <c r="D94" s="362"/>
      <c r="E94" s="362"/>
      <c r="F94" s="362"/>
      <c r="G94" s="362"/>
      <c r="H94" s="362"/>
      <c r="I94" s="362"/>
      <c r="J94" s="363"/>
    </row>
    <row r="95" spans="1:11" ht="278.25" customHeight="1">
      <c r="A95" s="206" t="s">
        <v>77</v>
      </c>
      <c r="B95" s="205" t="s">
        <v>144</v>
      </c>
      <c r="C95" s="361" t="s">
        <v>145</v>
      </c>
      <c r="D95" s="362"/>
      <c r="E95" s="362"/>
      <c r="F95" s="362"/>
      <c r="G95" s="362"/>
      <c r="H95" s="362"/>
      <c r="I95" s="362"/>
      <c r="J95" s="363"/>
    </row>
    <row r="96" spans="1:11" ht="123.75" hidden="1" customHeight="1">
      <c r="A96" s="207"/>
      <c r="B96" s="208"/>
      <c r="C96" s="209"/>
      <c r="D96" s="210"/>
      <c r="E96" s="210"/>
      <c r="F96" s="210"/>
      <c r="G96" s="210"/>
      <c r="H96" s="210"/>
      <c r="I96" s="210"/>
      <c r="J96" s="211"/>
    </row>
  </sheetData>
  <sheetProtection formatCells="0" formatColumns="0" formatRows="0" autoFilter="0"/>
  <protectedRanges>
    <protectedRange sqref="H20:I21" name="Zakres5"/>
    <protectedRange sqref="G66:G73" name="Rozstęp2"/>
    <protectedRange sqref="A14:J14" name="Rozstęp1"/>
    <protectedRange sqref="A77:H85 K77:K85 I77:J81 I82:I83 I84:J85" name="Rozstęp3"/>
    <protectedRange sqref="I66:J73" name="Rozstęp4"/>
    <protectedRange sqref="H20:I21" name="Zakres6"/>
    <protectedRange sqref="H49:J51" name="Zakres7"/>
    <protectedRange sqref="A55:J60" name="Zakres8"/>
    <protectedRange sqref="H23:I32 H43:I47" name="Zakres9"/>
    <protectedRange sqref="A13:J13 A8:J11" name="Rozstęp1_1"/>
    <protectedRange sqref="A12:J12" name="Rozstęp1_1_1"/>
  </protectedRanges>
  <mergeCells count="130">
    <mergeCell ref="C95:J95"/>
    <mergeCell ref="B50:G50"/>
    <mergeCell ref="H50:I50"/>
    <mergeCell ref="B62:J62"/>
    <mergeCell ref="A86:J86"/>
    <mergeCell ref="B72:C72"/>
    <mergeCell ref="I72:J72"/>
    <mergeCell ref="C92:J92"/>
    <mergeCell ref="A54:J54"/>
    <mergeCell ref="D53:E53"/>
    <mergeCell ref="C91:J91"/>
    <mergeCell ref="C88:J88"/>
    <mergeCell ref="B74:C74"/>
    <mergeCell ref="I74:J74"/>
    <mergeCell ref="H75:J75"/>
    <mergeCell ref="D76:E76"/>
    <mergeCell ref="B77:K77"/>
    <mergeCell ref="A82:B82"/>
    <mergeCell ref="C87:J87"/>
    <mergeCell ref="C89:J89"/>
    <mergeCell ref="I82:J82"/>
    <mergeCell ref="I83:J83"/>
    <mergeCell ref="E82:H82"/>
    <mergeCell ref="H45:I45"/>
    <mergeCell ref="B45:G45"/>
    <mergeCell ref="B46:G46"/>
    <mergeCell ref="H46:I46"/>
    <mergeCell ref="I73:J73"/>
    <mergeCell ref="B73:C73"/>
    <mergeCell ref="C93:J93"/>
    <mergeCell ref="C94:J94"/>
    <mergeCell ref="B48:G48"/>
    <mergeCell ref="B49:G49"/>
    <mergeCell ref="H49:I49"/>
    <mergeCell ref="D64:D65"/>
    <mergeCell ref="E64:E65"/>
    <mergeCell ref="F64:F65"/>
    <mergeCell ref="G64:H64"/>
    <mergeCell ref="I64:J65"/>
    <mergeCell ref="F56:G56"/>
    <mergeCell ref="C58:G58"/>
    <mergeCell ref="F59:G59"/>
    <mergeCell ref="H59:J59"/>
    <mergeCell ref="D60:E60"/>
    <mergeCell ref="C61:G61"/>
    <mergeCell ref="H61:J61"/>
    <mergeCell ref="C90:J90"/>
    <mergeCell ref="D11:E11"/>
    <mergeCell ref="D14:E14"/>
    <mergeCell ref="B6:C6"/>
    <mergeCell ref="D6:J6"/>
    <mergeCell ref="B7:C7"/>
    <mergeCell ref="D7:J7"/>
    <mergeCell ref="B8:C8"/>
    <mergeCell ref="D8:J8"/>
    <mergeCell ref="F52:G52"/>
    <mergeCell ref="H52:J52"/>
    <mergeCell ref="D12:E12"/>
    <mergeCell ref="B24:C24"/>
    <mergeCell ref="D24:G24"/>
    <mergeCell ref="B25:C25"/>
    <mergeCell ref="D25:G25"/>
    <mergeCell ref="B26:C26"/>
    <mergeCell ref="D26:G26"/>
    <mergeCell ref="B21:C21"/>
    <mergeCell ref="D21:G21"/>
    <mergeCell ref="B22:C22"/>
    <mergeCell ref="D22:G22"/>
    <mergeCell ref="B23:C23"/>
    <mergeCell ref="D23:G23"/>
    <mergeCell ref="A15:J15"/>
    <mergeCell ref="A2:J2"/>
    <mergeCell ref="B3:C3"/>
    <mergeCell ref="D3:J3"/>
    <mergeCell ref="B4:C4"/>
    <mergeCell ref="D4:J4"/>
    <mergeCell ref="B5:C5"/>
    <mergeCell ref="D5:J5"/>
    <mergeCell ref="D9:E9"/>
    <mergeCell ref="D10:E10"/>
    <mergeCell ref="B17:J17"/>
    <mergeCell ref="A18:J18"/>
    <mergeCell ref="D19:G19"/>
    <mergeCell ref="B20:C20"/>
    <mergeCell ref="D20:G20"/>
    <mergeCell ref="B33:C33"/>
    <mergeCell ref="D33:G33"/>
    <mergeCell ref="D34:G34"/>
    <mergeCell ref="B27:C27"/>
    <mergeCell ref="D27:G27"/>
    <mergeCell ref="B28:C28"/>
    <mergeCell ref="D28:G28"/>
    <mergeCell ref="B31:J31"/>
    <mergeCell ref="B32:J32"/>
    <mergeCell ref="B34:C34"/>
    <mergeCell ref="H48:I48"/>
    <mergeCell ref="B51:G51"/>
    <mergeCell ref="H51:I51"/>
    <mergeCell ref="B69:C69"/>
    <mergeCell ref="I69:J69"/>
    <mergeCell ref="B70:C70"/>
    <mergeCell ref="I70:J70"/>
    <mergeCell ref="B71:C71"/>
    <mergeCell ref="A64:A65"/>
    <mergeCell ref="B64:C65"/>
    <mergeCell ref="I71:J71"/>
    <mergeCell ref="B66:C66"/>
    <mergeCell ref="I66:J66"/>
    <mergeCell ref="B67:C67"/>
    <mergeCell ref="I67:J67"/>
    <mergeCell ref="B68:C68"/>
    <mergeCell ref="I68:J68"/>
    <mergeCell ref="I38:I39"/>
    <mergeCell ref="J38:J39"/>
    <mergeCell ref="A40:A41"/>
    <mergeCell ref="B40:C42"/>
    <mergeCell ref="D40:G42"/>
    <mergeCell ref="H40:H41"/>
    <mergeCell ref="I40:I41"/>
    <mergeCell ref="J40:J41"/>
    <mergeCell ref="D35:G35"/>
    <mergeCell ref="B36:C36"/>
    <mergeCell ref="D36:G36"/>
    <mergeCell ref="B37:C37"/>
    <mergeCell ref="D37:G37"/>
    <mergeCell ref="B38:C39"/>
    <mergeCell ref="A38:A39"/>
    <mergeCell ref="H38:H39"/>
    <mergeCell ref="D38:G39"/>
    <mergeCell ref="B35:C35"/>
  </mergeCells>
  <printOptions horizontalCentered="1"/>
  <pageMargins left="0" right="0" top="0.51181102362204722" bottom="0.35433070866141736" header="0" footer="0"/>
  <pageSetup paperSize="9" scale="36" fitToHeight="50" orientation="landscape" r:id="rId1"/>
  <headerFooter>
    <oddHeader xml:space="preserve">&amp;L&amp;"Arial,Pogrubiony"&amp;22
&amp;C&amp;G&amp;R&amp;"Arial,Pogrubiony"&amp;20Wzór Karty Oceny Merytorycznej dla Działania 7.1. RPOWŚ 2014-2020&amp;"Arial,Normalny"&amp;10
</oddHeader>
    <oddFooter xml:space="preserve">&amp;C&amp;18Strona &amp;P z &amp;N
</oddFooter>
  </headerFooter>
  <rowBreaks count="2" manualBreakCount="2">
    <brk id="13" max="9" man="1"/>
    <brk id="52" max="9" man="1"/>
  </rowBreaks>
  <ignoredErrors>
    <ignoredError sqref="H67:H68" 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view="pageBreakPreview" topLeftCell="A79" zoomScale="40" zoomScaleNormal="100" zoomScaleSheetLayoutView="40" zoomScalePageLayoutView="42" workbookViewId="0">
      <selection activeCell="E82" sqref="E82:H82"/>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39" t="s">
        <v>42</v>
      </c>
      <c r="B2" s="339"/>
      <c r="C2" s="339"/>
      <c r="D2" s="339"/>
      <c r="E2" s="339"/>
      <c r="F2" s="339"/>
      <c r="G2" s="339"/>
      <c r="H2" s="339"/>
      <c r="I2" s="339"/>
      <c r="J2" s="339"/>
    </row>
    <row r="3" spans="1:11" s="35" customFormat="1" ht="173.25" customHeight="1">
      <c r="A3" s="16"/>
      <c r="B3" s="340" t="s">
        <v>43</v>
      </c>
      <c r="C3" s="340"/>
      <c r="D3" s="340" t="s">
        <v>101</v>
      </c>
      <c r="E3" s="340"/>
      <c r="F3" s="340"/>
      <c r="G3" s="340"/>
      <c r="H3" s="340"/>
      <c r="I3" s="340"/>
      <c r="J3" s="340"/>
    </row>
    <row r="4" spans="1:11" s="35" customFormat="1" ht="70.5" customHeight="1">
      <c r="A4" s="12"/>
      <c r="B4" s="341" t="s">
        <v>29</v>
      </c>
      <c r="C4" s="341"/>
      <c r="D4" s="342" t="s">
        <v>102</v>
      </c>
      <c r="E4" s="342"/>
      <c r="F4" s="342"/>
      <c r="G4" s="342"/>
      <c r="H4" s="342"/>
      <c r="I4" s="342"/>
      <c r="J4" s="342"/>
    </row>
    <row r="5" spans="1:11" s="35" customFormat="1" ht="81.75" customHeight="1">
      <c r="A5" s="12"/>
      <c r="B5" s="341" t="s">
        <v>30</v>
      </c>
      <c r="C5" s="341"/>
      <c r="D5" s="343" t="s">
        <v>103</v>
      </c>
      <c r="E5" s="343"/>
      <c r="F5" s="343"/>
      <c r="G5" s="343"/>
      <c r="H5" s="343"/>
      <c r="I5" s="343"/>
      <c r="J5" s="343"/>
    </row>
    <row r="6" spans="1:11" s="35" customFormat="1" ht="78.75" customHeight="1">
      <c r="A6" s="12"/>
      <c r="B6" s="343" t="s">
        <v>32</v>
      </c>
      <c r="C6" s="343"/>
      <c r="D6" s="347" t="s">
        <v>104</v>
      </c>
      <c r="E6" s="347"/>
      <c r="F6" s="347"/>
      <c r="G6" s="347"/>
      <c r="H6" s="347"/>
      <c r="I6" s="347"/>
      <c r="J6" s="347"/>
    </row>
    <row r="7" spans="1:11" s="35" customFormat="1" ht="84" customHeight="1">
      <c r="A7" s="19"/>
      <c r="B7" s="348" t="s">
        <v>44</v>
      </c>
      <c r="C7" s="348"/>
      <c r="D7" s="311">
        <f>'Oceniający 1'!D7:J7</f>
        <v>0</v>
      </c>
      <c r="E7" s="311"/>
      <c r="F7" s="311"/>
      <c r="G7" s="311"/>
      <c r="H7" s="311"/>
      <c r="I7" s="311"/>
      <c r="J7" s="311"/>
      <c r="K7" s="2"/>
    </row>
    <row r="8" spans="1:11" s="2" customFormat="1" ht="87" customHeight="1">
      <c r="A8" s="19"/>
      <c r="B8" s="348" t="s">
        <v>23</v>
      </c>
      <c r="C8" s="348"/>
      <c r="D8" s="349">
        <f>'Oceniający 1'!D8:J8</f>
        <v>0</v>
      </c>
      <c r="E8" s="349"/>
      <c r="F8" s="349"/>
      <c r="G8" s="349"/>
      <c r="H8" s="349"/>
      <c r="I8" s="349"/>
      <c r="J8" s="350"/>
    </row>
    <row r="9" spans="1:11" ht="80.25" customHeight="1">
      <c r="B9" s="23" t="s">
        <v>1</v>
      </c>
      <c r="C9" s="24"/>
      <c r="D9" s="344">
        <f>'Oceniający 1'!D9:E9</f>
        <v>0</v>
      </c>
      <c r="E9" s="344"/>
      <c r="F9" s="24"/>
      <c r="G9" s="25"/>
      <c r="H9" s="25"/>
      <c r="I9" s="25"/>
      <c r="J9" s="26"/>
    </row>
    <row r="10" spans="1:11" ht="97.5" customHeight="1">
      <c r="B10" s="23" t="s">
        <v>45</v>
      </c>
      <c r="C10" s="24"/>
      <c r="D10" s="344">
        <f>'Oceniający 1'!D10:E10</f>
        <v>0</v>
      </c>
      <c r="E10" s="344"/>
      <c r="F10" s="25"/>
      <c r="G10" s="25"/>
      <c r="H10" s="25"/>
      <c r="I10" s="25"/>
      <c r="J10" s="26"/>
    </row>
    <row r="11" spans="1:11" ht="102" customHeight="1">
      <c r="B11" s="23" t="s">
        <v>81</v>
      </c>
      <c r="C11" s="27"/>
      <c r="D11" s="344">
        <f>'Oceniający 1'!D11:E11</f>
        <v>0</v>
      </c>
      <c r="E11" s="344"/>
      <c r="F11" s="28"/>
      <c r="G11" s="29"/>
      <c r="H11" s="30"/>
      <c r="I11" s="31"/>
      <c r="J11" s="26"/>
    </row>
    <row r="12" spans="1:11" ht="102" customHeight="1">
      <c r="B12" s="23"/>
      <c r="C12" s="23" t="s">
        <v>80</v>
      </c>
      <c r="D12" s="344">
        <f>'Oceniający 1'!D12:E12</f>
        <v>0</v>
      </c>
      <c r="E12" s="344"/>
      <c r="F12" s="28"/>
      <c r="G12" s="29"/>
      <c r="H12" s="30"/>
      <c r="I12" s="31"/>
      <c r="J12" s="26"/>
    </row>
    <row r="13" spans="1:11" s="114" customFormat="1" ht="130.5" customHeight="1">
      <c r="A13" s="20"/>
      <c r="B13" s="40" t="s">
        <v>59</v>
      </c>
      <c r="C13" s="126">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5">
        <f>C13</f>
        <v>0</v>
      </c>
      <c r="D14" s="345"/>
      <c r="E14" s="346"/>
      <c r="F14" s="43"/>
      <c r="G14" s="44"/>
      <c r="H14" s="44"/>
      <c r="I14" s="44"/>
      <c r="J14" s="44"/>
    </row>
    <row r="15" spans="1:11" s="2" customFormat="1" ht="38.25" customHeight="1">
      <c r="A15" s="310" t="s">
        <v>48</v>
      </c>
      <c r="B15" s="310"/>
      <c r="C15" s="310"/>
      <c r="D15" s="310"/>
      <c r="E15" s="310"/>
      <c r="F15" s="310"/>
      <c r="G15" s="310"/>
      <c r="H15" s="310"/>
      <c r="I15" s="310"/>
      <c r="J15" s="310"/>
    </row>
    <row r="16" spans="1:11" s="2" customFormat="1" ht="27.75" customHeight="1">
      <c r="A16" s="45"/>
      <c r="B16" s="229"/>
      <c r="C16" s="229"/>
      <c r="D16" s="229"/>
      <c r="E16" s="229"/>
      <c r="F16" s="229"/>
      <c r="G16" s="229"/>
      <c r="H16" s="229"/>
      <c r="I16" s="229"/>
      <c r="J16" s="229"/>
    </row>
    <row r="17" spans="1:12" s="2" customFormat="1" ht="36.75" customHeight="1">
      <c r="A17" s="45"/>
      <c r="B17" s="310" t="s">
        <v>39</v>
      </c>
      <c r="C17" s="310"/>
      <c r="D17" s="310"/>
      <c r="E17" s="310"/>
      <c r="F17" s="310"/>
      <c r="G17" s="310"/>
      <c r="H17" s="310"/>
      <c r="I17" s="310"/>
      <c r="J17" s="310"/>
    </row>
    <row r="18" spans="1:12" s="2" customFormat="1" ht="53.25" customHeight="1" thickBot="1">
      <c r="A18" s="311" t="s">
        <v>38</v>
      </c>
      <c r="B18" s="311"/>
      <c r="C18" s="311"/>
      <c r="D18" s="311"/>
      <c r="E18" s="311"/>
      <c r="F18" s="311"/>
      <c r="G18" s="311"/>
      <c r="H18" s="311"/>
      <c r="I18" s="311"/>
      <c r="J18" s="311"/>
    </row>
    <row r="19" spans="1:12" s="18" customFormat="1" ht="66.75" customHeight="1" thickTop="1" thickBot="1">
      <c r="A19" s="139" t="s">
        <v>10</v>
      </c>
      <c r="B19" s="140" t="s">
        <v>35</v>
      </c>
      <c r="C19" s="141"/>
      <c r="D19" s="312" t="s">
        <v>36</v>
      </c>
      <c r="E19" s="313"/>
      <c r="F19" s="313"/>
      <c r="G19" s="314"/>
      <c r="H19" s="142" t="s">
        <v>2</v>
      </c>
      <c r="I19" s="142" t="s">
        <v>3</v>
      </c>
      <c r="J19" s="143" t="s">
        <v>4</v>
      </c>
      <c r="K19" s="55"/>
      <c r="L19" s="55"/>
    </row>
    <row r="20" spans="1:12" ht="78" customHeight="1" thickTop="1">
      <c r="A20" s="108">
        <v>1</v>
      </c>
      <c r="B20" s="315" t="s">
        <v>105</v>
      </c>
      <c r="C20" s="316"/>
      <c r="D20" s="266" t="s">
        <v>106</v>
      </c>
      <c r="E20" s="267"/>
      <c r="F20" s="267"/>
      <c r="G20" s="268"/>
      <c r="H20" s="137"/>
      <c r="I20" s="137"/>
      <c r="J20" s="138"/>
    </row>
    <row r="21" spans="1:12" ht="312.75" customHeight="1">
      <c r="A21" s="46">
        <v>2</v>
      </c>
      <c r="B21" s="355" t="s">
        <v>107</v>
      </c>
      <c r="C21" s="292"/>
      <c r="D21" s="356" t="s">
        <v>94</v>
      </c>
      <c r="E21" s="324"/>
      <c r="F21" s="324"/>
      <c r="G21" s="325"/>
      <c r="H21" s="129"/>
      <c r="I21" s="129"/>
      <c r="J21" s="48"/>
    </row>
    <row r="22" spans="1:12" ht="104.25" customHeight="1">
      <c r="A22" s="46">
        <v>3</v>
      </c>
      <c r="B22" s="322" t="s">
        <v>108</v>
      </c>
      <c r="C22" s="292"/>
      <c r="D22" s="323" t="s">
        <v>109</v>
      </c>
      <c r="E22" s="324"/>
      <c r="F22" s="324"/>
      <c r="G22" s="325"/>
      <c r="H22" s="129"/>
      <c r="I22" s="129"/>
      <c r="J22" s="48"/>
    </row>
    <row r="23" spans="1:12" ht="279.75" customHeight="1">
      <c r="A23" s="46">
        <v>4</v>
      </c>
      <c r="B23" s="322" t="s">
        <v>93</v>
      </c>
      <c r="C23" s="292"/>
      <c r="D23" s="323" t="s">
        <v>115</v>
      </c>
      <c r="E23" s="324"/>
      <c r="F23" s="324"/>
      <c r="G23" s="325"/>
      <c r="H23" s="129"/>
      <c r="I23" s="129"/>
      <c r="J23" s="48"/>
    </row>
    <row r="24" spans="1:12" ht="337.5" customHeight="1">
      <c r="A24" s="46">
        <v>5</v>
      </c>
      <c r="B24" s="322" t="s">
        <v>95</v>
      </c>
      <c r="C24" s="292"/>
      <c r="D24" s="323" t="s">
        <v>114</v>
      </c>
      <c r="E24" s="324"/>
      <c r="F24" s="324"/>
      <c r="G24" s="325"/>
      <c r="H24" s="129"/>
      <c r="I24" s="129"/>
      <c r="J24" s="48"/>
    </row>
    <row r="25" spans="1:12" ht="138" customHeight="1">
      <c r="A25" s="46">
        <v>6</v>
      </c>
      <c r="B25" s="322" t="s">
        <v>110</v>
      </c>
      <c r="C25" s="292"/>
      <c r="D25" s="323" t="s">
        <v>96</v>
      </c>
      <c r="E25" s="324"/>
      <c r="F25" s="324"/>
      <c r="G25" s="325"/>
      <c r="H25" s="129"/>
      <c r="I25" s="129"/>
      <c r="J25" s="48"/>
    </row>
    <row r="26" spans="1:12" ht="145.5" customHeight="1">
      <c r="A26" s="46">
        <v>7</v>
      </c>
      <c r="B26" s="322" t="s">
        <v>97</v>
      </c>
      <c r="C26" s="292"/>
      <c r="D26" s="323" t="s">
        <v>111</v>
      </c>
      <c r="E26" s="324"/>
      <c r="F26" s="324"/>
      <c r="G26" s="325"/>
      <c r="H26" s="129"/>
      <c r="I26" s="129"/>
      <c r="J26" s="48"/>
    </row>
    <row r="27" spans="1:12" ht="112.5" customHeight="1">
      <c r="A27" s="46">
        <v>8</v>
      </c>
      <c r="B27" s="322" t="s">
        <v>112</v>
      </c>
      <c r="C27" s="292"/>
      <c r="D27" s="323" t="s">
        <v>99</v>
      </c>
      <c r="E27" s="324"/>
      <c r="F27" s="324"/>
      <c r="G27" s="325"/>
      <c r="H27" s="129"/>
      <c r="I27" s="129"/>
      <c r="J27" s="48"/>
    </row>
    <row r="28" spans="1:12" ht="92.25" customHeight="1" thickBot="1">
      <c r="A28" s="53">
        <v>9</v>
      </c>
      <c r="B28" s="326" t="s">
        <v>98</v>
      </c>
      <c r="C28" s="327"/>
      <c r="D28" s="328" t="s">
        <v>113</v>
      </c>
      <c r="E28" s="329"/>
      <c r="F28" s="329"/>
      <c r="G28" s="330"/>
      <c r="H28" s="235"/>
      <c r="I28" s="235"/>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331" t="s">
        <v>37</v>
      </c>
      <c r="C31" s="332"/>
      <c r="D31" s="332"/>
      <c r="E31" s="332"/>
      <c r="F31" s="332"/>
      <c r="G31" s="332"/>
      <c r="H31" s="332"/>
      <c r="I31" s="332"/>
      <c r="J31" s="333"/>
    </row>
    <row r="32" spans="1:12" ht="36.75" customHeight="1" thickBot="1">
      <c r="A32" s="133"/>
      <c r="B32" s="334" t="s">
        <v>38</v>
      </c>
      <c r="C32" s="335"/>
      <c r="D32" s="335"/>
      <c r="E32" s="335"/>
      <c r="F32" s="335"/>
      <c r="G32" s="335"/>
      <c r="H32" s="335"/>
      <c r="I32" s="335"/>
      <c r="J32" s="336"/>
    </row>
    <row r="33" spans="1:11" s="17" customFormat="1" ht="76.5" customHeight="1" thickTop="1" thickBot="1">
      <c r="A33" s="144" t="s">
        <v>10</v>
      </c>
      <c r="B33" s="317" t="s">
        <v>35</v>
      </c>
      <c r="C33" s="318"/>
      <c r="D33" s="312" t="s">
        <v>36</v>
      </c>
      <c r="E33" s="313"/>
      <c r="F33" s="313"/>
      <c r="G33" s="314"/>
      <c r="H33" s="142" t="s">
        <v>2</v>
      </c>
      <c r="I33" s="142" t="s">
        <v>3</v>
      </c>
      <c r="J33" s="143" t="s">
        <v>4</v>
      </c>
      <c r="K33" s="36"/>
    </row>
    <row r="34" spans="1:11" s="36" customFormat="1" ht="68.25" customHeight="1" thickTop="1">
      <c r="A34" s="203" t="s">
        <v>5</v>
      </c>
      <c r="B34" s="337" t="s">
        <v>116</v>
      </c>
      <c r="C34" s="338"/>
      <c r="D34" s="319" t="s">
        <v>117</v>
      </c>
      <c r="E34" s="320"/>
      <c r="F34" s="320"/>
      <c r="G34" s="321"/>
      <c r="H34" s="201"/>
      <c r="I34" s="201"/>
      <c r="J34" s="202"/>
    </row>
    <row r="35" spans="1:11" s="36" customFormat="1" ht="147" customHeight="1">
      <c r="A35" s="230" t="s">
        <v>6</v>
      </c>
      <c r="B35" s="274" t="s">
        <v>118</v>
      </c>
      <c r="C35" s="275"/>
      <c r="D35" s="271" t="s">
        <v>119</v>
      </c>
      <c r="E35" s="272"/>
      <c r="F35" s="272"/>
      <c r="G35" s="273"/>
      <c r="H35" s="231"/>
      <c r="I35" s="231"/>
      <c r="J35" s="233"/>
    </row>
    <row r="36" spans="1:11" s="36" customFormat="1" ht="90.75" customHeight="1">
      <c r="A36" s="230" t="s">
        <v>7</v>
      </c>
      <c r="B36" s="274" t="s">
        <v>120</v>
      </c>
      <c r="C36" s="275"/>
      <c r="D36" s="271" t="s">
        <v>121</v>
      </c>
      <c r="E36" s="272"/>
      <c r="F36" s="272"/>
      <c r="G36" s="273"/>
      <c r="H36" s="231"/>
      <c r="I36" s="231"/>
      <c r="J36" s="233"/>
    </row>
    <row r="37" spans="1:11" s="36" customFormat="1" ht="77.25" customHeight="1">
      <c r="A37" s="242" t="s">
        <v>8</v>
      </c>
      <c r="B37" s="274" t="s">
        <v>122</v>
      </c>
      <c r="C37" s="275"/>
      <c r="D37" s="271" t="s">
        <v>123</v>
      </c>
      <c r="E37" s="272"/>
      <c r="F37" s="272"/>
      <c r="G37" s="273"/>
      <c r="H37" s="241"/>
      <c r="I37" s="241"/>
      <c r="J37" s="243"/>
    </row>
    <row r="38" spans="1:11" s="36" customFormat="1" ht="408" customHeight="1">
      <c r="A38" s="252" t="s">
        <v>9</v>
      </c>
      <c r="B38" s="276" t="s">
        <v>124</v>
      </c>
      <c r="C38" s="277"/>
      <c r="D38" s="281" t="s">
        <v>125</v>
      </c>
      <c r="E38" s="282"/>
      <c r="F38" s="282"/>
      <c r="G38" s="283"/>
      <c r="H38" s="248"/>
      <c r="I38" s="248"/>
      <c r="J38" s="250"/>
    </row>
    <row r="39" spans="1:11" s="36" customFormat="1" ht="173.25" customHeight="1">
      <c r="A39" s="280"/>
      <c r="B39" s="278"/>
      <c r="C39" s="279"/>
      <c r="D39" s="284"/>
      <c r="E39" s="285"/>
      <c r="F39" s="285"/>
      <c r="G39" s="286"/>
      <c r="H39" s="249"/>
      <c r="I39" s="249"/>
      <c r="J39" s="251"/>
    </row>
    <row r="40" spans="1:11" s="36" customFormat="1" ht="319.5" customHeight="1">
      <c r="A40" s="252" t="s">
        <v>46</v>
      </c>
      <c r="B40" s="254" t="s">
        <v>126</v>
      </c>
      <c r="C40" s="255"/>
      <c r="D40" s="260" t="s">
        <v>127</v>
      </c>
      <c r="E40" s="261"/>
      <c r="F40" s="261"/>
      <c r="G40" s="262"/>
      <c r="H40" s="248"/>
      <c r="I40" s="248"/>
      <c r="J40" s="250"/>
    </row>
    <row r="41" spans="1:11" s="36" customFormat="1" ht="409.5" customHeight="1" thickBot="1">
      <c r="A41" s="253"/>
      <c r="B41" s="256"/>
      <c r="C41" s="257"/>
      <c r="D41" s="263"/>
      <c r="E41" s="264"/>
      <c r="F41" s="264"/>
      <c r="G41" s="265"/>
      <c r="H41" s="269"/>
      <c r="I41" s="269"/>
      <c r="J41" s="270"/>
    </row>
    <row r="42" spans="1:11" s="36" customFormat="1" ht="233.25" hidden="1" customHeight="1">
      <c r="A42" s="244"/>
      <c r="B42" s="258"/>
      <c r="C42" s="259"/>
      <c r="D42" s="266"/>
      <c r="E42" s="267"/>
      <c r="F42" s="267"/>
      <c r="G42" s="268"/>
      <c r="H42" s="245"/>
      <c r="I42" s="245"/>
      <c r="J42" s="246"/>
    </row>
    <row r="43" spans="1:11" ht="57.75" hidden="1" customHeight="1" thickBot="1">
      <c r="A43" s="49"/>
      <c r="B43" s="50"/>
      <c r="C43" s="50"/>
      <c r="D43" s="50"/>
      <c r="E43" s="50"/>
      <c r="F43" s="50"/>
      <c r="G43" s="50"/>
      <c r="H43" s="51"/>
      <c r="I43" s="51"/>
      <c r="J43" s="145"/>
    </row>
    <row r="44" spans="1:11" ht="30.75" customHeight="1" thickTop="1" thickBot="1">
      <c r="A44" s="239"/>
      <c r="B44" s="226"/>
      <c r="C44" s="226"/>
      <c r="D44" s="226"/>
      <c r="E44" s="226"/>
      <c r="F44" s="226"/>
      <c r="G44" s="226"/>
      <c r="H44" s="227"/>
      <c r="I44" s="227"/>
      <c r="J44" s="227"/>
      <c r="K44" s="2"/>
    </row>
    <row r="45" spans="1:11" ht="39.75" customHeight="1" thickTop="1">
      <c r="A45" s="152" t="s">
        <v>10</v>
      </c>
      <c r="B45" s="358" t="s">
        <v>86</v>
      </c>
      <c r="C45" s="358"/>
      <c r="D45" s="358"/>
      <c r="E45" s="358"/>
      <c r="F45" s="358"/>
      <c r="G45" s="358"/>
      <c r="H45" s="357" t="s">
        <v>17</v>
      </c>
      <c r="I45" s="357"/>
      <c r="J45" s="153" t="s">
        <v>18</v>
      </c>
    </row>
    <row r="46" spans="1:11" ht="57.75" customHeight="1" thickBot="1">
      <c r="A46" s="53" t="s">
        <v>5</v>
      </c>
      <c r="B46" s="359" t="s">
        <v>85</v>
      </c>
      <c r="C46" s="359"/>
      <c r="D46" s="359"/>
      <c r="E46" s="359"/>
      <c r="F46" s="359"/>
      <c r="G46" s="359"/>
      <c r="H46" s="360"/>
      <c r="I46" s="360"/>
      <c r="J46" s="136"/>
    </row>
    <row r="47" spans="1:11" ht="38.25" customHeight="1" thickTop="1" thickBot="1">
      <c r="A47" s="146"/>
      <c r="B47" s="131"/>
      <c r="C47" s="130"/>
      <c r="D47" s="130"/>
      <c r="E47" s="130"/>
      <c r="F47" s="130"/>
      <c r="G47" s="130"/>
      <c r="H47" s="51"/>
      <c r="I47" s="51"/>
      <c r="J47" s="51"/>
    </row>
    <row r="48" spans="1:11" ht="42" customHeight="1" thickTop="1" thickBot="1">
      <c r="A48" s="184" t="s">
        <v>10</v>
      </c>
      <c r="B48" s="364" t="s">
        <v>16</v>
      </c>
      <c r="C48" s="365"/>
      <c r="D48" s="365"/>
      <c r="E48" s="365"/>
      <c r="F48" s="365"/>
      <c r="G48" s="366"/>
      <c r="H48" s="287" t="s">
        <v>17</v>
      </c>
      <c r="I48" s="288"/>
      <c r="J48" s="191" t="s">
        <v>18</v>
      </c>
    </row>
    <row r="49" spans="1:11" ht="48" customHeight="1" thickTop="1">
      <c r="A49" s="132" t="s">
        <v>5</v>
      </c>
      <c r="B49" s="367" t="s">
        <v>40</v>
      </c>
      <c r="C49" s="367"/>
      <c r="D49" s="367"/>
      <c r="E49" s="367"/>
      <c r="F49" s="367"/>
      <c r="G49" s="367"/>
      <c r="H49" s="368"/>
      <c r="I49" s="369"/>
      <c r="J49" s="192"/>
    </row>
    <row r="50" spans="1:11" ht="48" customHeight="1">
      <c r="A50" s="46" t="s">
        <v>6</v>
      </c>
      <c r="B50" s="388" t="s">
        <v>78</v>
      </c>
      <c r="C50" s="388"/>
      <c r="D50" s="388"/>
      <c r="E50" s="388"/>
      <c r="F50" s="388"/>
      <c r="G50" s="388"/>
      <c r="H50" s="389"/>
      <c r="I50" s="389"/>
      <c r="J50" s="188"/>
      <c r="K50" s="2"/>
    </row>
    <row r="51" spans="1:11" ht="48" customHeight="1" thickBot="1">
      <c r="A51" s="53" t="s">
        <v>7</v>
      </c>
      <c r="B51" s="289" t="s">
        <v>79</v>
      </c>
      <c r="C51" s="289"/>
      <c r="D51" s="289"/>
      <c r="E51" s="289"/>
      <c r="F51" s="289"/>
      <c r="G51" s="289"/>
      <c r="H51" s="290"/>
      <c r="I51" s="290"/>
      <c r="J51" s="189"/>
      <c r="K51" s="2"/>
    </row>
    <row r="52" spans="1:11" ht="117" customHeight="1" thickTop="1">
      <c r="A52" s="148"/>
      <c r="B52" s="149" t="s">
        <v>24</v>
      </c>
      <c r="C52" s="150"/>
      <c r="D52" s="151"/>
      <c r="E52" s="151"/>
      <c r="F52" s="351"/>
      <c r="G52" s="352"/>
      <c r="H52" s="353" t="s">
        <v>28</v>
      </c>
      <c r="I52" s="353"/>
      <c r="J52" s="354"/>
    </row>
    <row r="53" spans="1:11" s="35" customFormat="1" ht="69" customHeight="1">
      <c r="A53" s="42"/>
      <c r="B53" s="39" t="str">
        <f>B13</f>
        <v>Numer ewidencyjny wniosku:</v>
      </c>
      <c r="C53" s="125">
        <f>C13</f>
        <v>0</v>
      </c>
      <c r="D53" s="397"/>
      <c r="E53" s="397"/>
      <c r="F53" s="43"/>
      <c r="G53" s="44"/>
      <c r="H53" s="44"/>
      <c r="I53" s="44"/>
      <c r="J53" s="44"/>
    </row>
    <row r="54" spans="1:11" ht="70.5" customHeight="1">
      <c r="A54" s="396" t="s">
        <v>53</v>
      </c>
      <c r="B54" s="396"/>
      <c r="C54" s="396"/>
      <c r="D54" s="396"/>
      <c r="E54" s="396"/>
      <c r="F54" s="396"/>
      <c r="G54" s="396"/>
      <c r="H54" s="396"/>
      <c r="I54" s="396"/>
      <c r="J54" s="396"/>
    </row>
    <row r="55" spans="1:11" ht="408.95" customHeight="1">
      <c r="D55" s="3"/>
    </row>
    <row r="56" spans="1:11" ht="409.5" customHeight="1">
      <c r="D56" s="3"/>
      <c r="F56" s="377"/>
      <c r="G56" s="378"/>
      <c r="H56" s="236"/>
      <c r="I56" s="236"/>
    </row>
    <row r="57" spans="1:11" ht="325.5" customHeight="1">
      <c r="B57" s="22"/>
      <c r="C57" s="22"/>
      <c r="D57" s="56"/>
      <c r="E57" s="22"/>
      <c r="F57" s="237"/>
      <c r="G57" s="238"/>
      <c r="H57" s="238"/>
      <c r="I57" s="238"/>
      <c r="J57" s="26"/>
    </row>
    <row r="58" spans="1:11" s="13" customFormat="1" ht="54.75" customHeight="1">
      <c r="A58" s="20"/>
      <c r="B58" s="37"/>
      <c r="C58" s="379" t="s">
        <v>49</v>
      </c>
      <c r="D58" s="379"/>
      <c r="E58" s="379"/>
      <c r="F58" s="379"/>
      <c r="G58" s="379"/>
      <c r="H58" s="57"/>
      <c r="I58" s="57"/>
      <c r="J58" s="32"/>
    </row>
    <row r="59" spans="1:11" ht="133.5" customHeight="1">
      <c r="B59" s="54" t="s">
        <v>24</v>
      </c>
      <c r="C59" s="240"/>
      <c r="D59" s="56"/>
      <c r="E59" s="22"/>
      <c r="F59" s="380"/>
      <c r="G59" s="381"/>
      <c r="H59" s="354" t="s">
        <v>27</v>
      </c>
      <c r="I59" s="354"/>
      <c r="J59" s="354"/>
      <c r="K59" s="6"/>
    </row>
    <row r="60" spans="1:11" s="35" customFormat="1" ht="81" customHeight="1">
      <c r="A60" s="12"/>
      <c r="B60" s="39" t="str">
        <f>B13</f>
        <v>Numer ewidencyjny wniosku:</v>
      </c>
      <c r="C60" s="154">
        <f>C13</f>
        <v>0</v>
      </c>
      <c r="D60" s="382"/>
      <c r="E60" s="382"/>
      <c r="F60" s="11"/>
    </row>
    <row r="61" spans="1:11" ht="81" customHeight="1">
      <c r="B61" s="58"/>
      <c r="C61" s="383" t="s">
        <v>50</v>
      </c>
      <c r="D61" s="383"/>
      <c r="E61" s="383"/>
      <c r="F61" s="383"/>
      <c r="G61" s="383"/>
      <c r="H61" s="384"/>
      <c r="I61" s="384"/>
      <c r="J61" s="384"/>
    </row>
    <row r="62" spans="1:11" ht="57.75" customHeight="1">
      <c r="B62" s="390" t="s">
        <v>41</v>
      </c>
      <c r="C62" s="390"/>
      <c r="D62" s="390"/>
      <c r="E62" s="390"/>
      <c r="F62" s="390"/>
      <c r="G62" s="390"/>
      <c r="H62" s="390"/>
      <c r="I62" s="390"/>
      <c r="J62" s="390"/>
    </row>
    <row r="63" spans="1:11" ht="54.75" customHeight="1" thickBot="1">
      <c r="B63" s="60"/>
      <c r="C63" s="42"/>
      <c r="D63" s="59"/>
      <c r="E63" s="22"/>
      <c r="F63" s="22"/>
      <c r="G63" s="26"/>
      <c r="H63" s="26"/>
      <c r="I63" s="26"/>
      <c r="J63" s="26"/>
    </row>
    <row r="64" spans="1:11" ht="72.75" customHeight="1" thickTop="1">
      <c r="A64" s="297" t="s">
        <v>10</v>
      </c>
      <c r="B64" s="288" t="s">
        <v>11</v>
      </c>
      <c r="C64" s="288"/>
      <c r="D64" s="370" t="s">
        <v>13</v>
      </c>
      <c r="E64" s="370" t="s">
        <v>12</v>
      </c>
      <c r="F64" s="370" t="s">
        <v>25</v>
      </c>
      <c r="G64" s="372" t="s">
        <v>22</v>
      </c>
      <c r="H64" s="373"/>
      <c r="I64" s="287" t="s">
        <v>34</v>
      </c>
      <c r="J64" s="374"/>
    </row>
    <row r="65" spans="1:11" s="4" customFormat="1" ht="115.5" customHeight="1" thickBot="1">
      <c r="A65" s="298"/>
      <c r="B65" s="299"/>
      <c r="C65" s="299"/>
      <c r="D65" s="371"/>
      <c r="E65" s="371"/>
      <c r="F65" s="371"/>
      <c r="G65" s="61" t="s">
        <v>26</v>
      </c>
      <c r="H65" s="62" t="s">
        <v>19</v>
      </c>
      <c r="I65" s="375"/>
      <c r="J65" s="376"/>
    </row>
    <row r="66" spans="1:11" ht="116.25" customHeight="1" thickTop="1">
      <c r="A66" s="106" t="s">
        <v>5</v>
      </c>
      <c r="B66" s="300" t="s">
        <v>128</v>
      </c>
      <c r="C66" s="301"/>
      <c r="D66" s="63" t="s">
        <v>129</v>
      </c>
      <c r="E66" s="64">
        <v>3</v>
      </c>
      <c r="F66" s="65">
        <v>9</v>
      </c>
      <c r="G66" s="66"/>
      <c r="H66" s="69">
        <f>IF((G66&lt;=4),E66*G66,"bład")</f>
        <v>0</v>
      </c>
      <c r="I66" s="302"/>
      <c r="J66" s="303"/>
    </row>
    <row r="67" spans="1:11" ht="127.5" customHeight="1">
      <c r="A67" s="106" t="s">
        <v>6</v>
      </c>
      <c r="B67" s="304" t="s">
        <v>131</v>
      </c>
      <c r="C67" s="305"/>
      <c r="D67" s="63" t="s">
        <v>91</v>
      </c>
      <c r="E67" s="67">
        <v>4</v>
      </c>
      <c r="F67" s="68">
        <v>8</v>
      </c>
      <c r="G67" s="127"/>
      <c r="H67" s="127">
        <f>IF((G67&lt;=4),E67*G67,"bład")</f>
        <v>0</v>
      </c>
      <c r="I67" s="306"/>
      <c r="J67" s="307"/>
    </row>
    <row r="68" spans="1:11" ht="123.75" customHeight="1">
      <c r="A68" s="106" t="s">
        <v>7</v>
      </c>
      <c r="B68" s="304" t="s">
        <v>133</v>
      </c>
      <c r="C68" s="305"/>
      <c r="D68" s="63" t="s">
        <v>90</v>
      </c>
      <c r="E68" s="67">
        <v>5</v>
      </c>
      <c r="F68" s="68">
        <v>5</v>
      </c>
      <c r="G68" s="127"/>
      <c r="H68" s="127">
        <f>IF((G68&lt;=3),E68*G68,"bład")</f>
        <v>0</v>
      </c>
      <c r="I68" s="308"/>
      <c r="J68" s="309"/>
    </row>
    <row r="69" spans="1:11" ht="82.5" customHeight="1">
      <c r="A69" s="106" t="s">
        <v>8</v>
      </c>
      <c r="B69" s="291" t="s">
        <v>135</v>
      </c>
      <c r="C69" s="292"/>
      <c r="D69" s="63" t="s">
        <v>91</v>
      </c>
      <c r="E69" s="67">
        <v>5</v>
      </c>
      <c r="F69" s="70">
        <v>10</v>
      </c>
      <c r="G69" s="127"/>
      <c r="H69" s="127">
        <f>IF((G69&lt;=4),E69*G69,"bład")</f>
        <v>0</v>
      </c>
      <c r="I69" s="293"/>
      <c r="J69" s="294"/>
    </row>
    <row r="70" spans="1:11" ht="82.5" customHeight="1">
      <c r="A70" s="106" t="s">
        <v>9</v>
      </c>
      <c r="B70" s="291" t="s">
        <v>137</v>
      </c>
      <c r="C70" s="292"/>
      <c r="D70" s="63" t="s">
        <v>138</v>
      </c>
      <c r="E70" s="67">
        <v>6</v>
      </c>
      <c r="F70" s="70">
        <v>12</v>
      </c>
      <c r="G70" s="127"/>
      <c r="H70" s="127">
        <f>IF((G70&lt;=3),E70*G70,"bład")</f>
        <v>0</v>
      </c>
      <c r="I70" s="293"/>
      <c r="J70" s="294"/>
    </row>
    <row r="71" spans="1:11" ht="85.5" customHeight="1">
      <c r="A71" s="106" t="s">
        <v>46</v>
      </c>
      <c r="B71" s="295" t="s">
        <v>140</v>
      </c>
      <c r="C71" s="296"/>
      <c r="D71" s="63" t="s">
        <v>100</v>
      </c>
      <c r="E71" s="67">
        <v>3</v>
      </c>
      <c r="F71" s="68">
        <v>9</v>
      </c>
      <c r="G71" s="127"/>
      <c r="H71" s="127">
        <f>IF((G71&lt;=1),E71*G71,"bład")</f>
        <v>0</v>
      </c>
      <c r="I71" s="293"/>
      <c r="J71" s="294"/>
    </row>
    <row r="72" spans="1:11" ht="85.5" customHeight="1">
      <c r="A72" s="106" t="s">
        <v>47</v>
      </c>
      <c r="B72" s="295" t="s">
        <v>142</v>
      </c>
      <c r="C72" s="296"/>
      <c r="D72" s="63" t="s">
        <v>129</v>
      </c>
      <c r="E72" s="67">
        <v>3</v>
      </c>
      <c r="F72" s="68">
        <v>9</v>
      </c>
      <c r="G72" s="127"/>
      <c r="H72" s="127">
        <f>IF((G72&lt;=4),E72*G72,"bład")</f>
        <v>0</v>
      </c>
      <c r="I72" s="394"/>
      <c r="J72" s="395"/>
      <c r="K72" s="147"/>
    </row>
    <row r="73" spans="1:11" ht="85.5" customHeight="1" thickBot="1">
      <c r="A73" s="106" t="s">
        <v>77</v>
      </c>
      <c r="B73" s="291" t="s">
        <v>144</v>
      </c>
      <c r="C73" s="292"/>
      <c r="D73" s="218" t="s">
        <v>100</v>
      </c>
      <c r="E73" s="219">
        <v>2</v>
      </c>
      <c r="F73" s="220">
        <v>6</v>
      </c>
      <c r="G73" s="221"/>
      <c r="H73" s="127">
        <f t="shared" ref="H73" si="0">IF((G73&lt;=2),E73*G73,"bład")</f>
        <v>0</v>
      </c>
      <c r="I73" s="293"/>
      <c r="J73" s="294"/>
      <c r="K73" s="147"/>
    </row>
    <row r="74" spans="1:11" ht="105" customHeight="1" thickTop="1" thickBot="1">
      <c r="A74" s="107"/>
      <c r="B74" s="398" t="s">
        <v>14</v>
      </c>
      <c r="C74" s="399"/>
      <c r="D74" s="71"/>
      <c r="E74" s="71"/>
      <c r="F74" s="72">
        <f>SUM(F66:F73)</f>
        <v>68</v>
      </c>
      <c r="G74" s="71"/>
      <c r="H74" s="105">
        <f>SUM(H66:H73)</f>
        <v>0</v>
      </c>
      <c r="I74" s="400"/>
      <c r="J74" s="401"/>
    </row>
    <row r="75" spans="1:11" ht="151.5" customHeight="1" thickTop="1">
      <c r="A75" s="49"/>
      <c r="B75" s="54" t="s">
        <v>24</v>
      </c>
      <c r="C75" s="73"/>
      <c r="D75" s="73"/>
      <c r="E75" s="73"/>
      <c r="F75" s="74"/>
      <c r="G75" s="73"/>
      <c r="H75" s="402" t="s">
        <v>27</v>
      </c>
      <c r="I75" s="402"/>
      <c r="J75" s="402"/>
    </row>
    <row r="76" spans="1:11" s="35" customFormat="1" ht="79.5" customHeight="1">
      <c r="A76" s="12"/>
      <c r="B76" s="39" t="str">
        <f>B13</f>
        <v>Numer ewidencyjny wniosku:</v>
      </c>
      <c r="C76" s="125">
        <f>C13</f>
        <v>0</v>
      </c>
      <c r="D76" s="397"/>
      <c r="E76" s="397"/>
      <c r="F76" s="43"/>
      <c r="G76" s="44"/>
      <c r="H76" s="44"/>
      <c r="I76" s="44"/>
      <c r="J76" s="44"/>
      <c r="K76" s="44"/>
    </row>
    <row r="77" spans="1:11" s="114" customFormat="1" ht="85.5" customHeight="1">
      <c r="A77" s="21"/>
      <c r="B77" s="396" t="s">
        <v>33</v>
      </c>
      <c r="C77" s="396"/>
      <c r="D77" s="396"/>
      <c r="E77" s="396"/>
      <c r="F77" s="396"/>
      <c r="G77" s="396"/>
      <c r="H77" s="396"/>
      <c r="I77" s="396"/>
      <c r="J77" s="396"/>
      <c r="K77" s="396"/>
    </row>
    <row r="78" spans="1:11" s="114" customFormat="1" ht="66" customHeight="1">
      <c r="A78" s="21"/>
      <c r="B78" s="9"/>
      <c r="C78" s="7"/>
      <c r="D78" s="7"/>
      <c r="E78" s="8"/>
      <c r="F78" s="8"/>
      <c r="G78" s="8"/>
      <c r="H78" s="8"/>
      <c r="I78" s="8"/>
      <c r="J78" s="8"/>
    </row>
    <row r="79" spans="1:11" s="114" customFormat="1" ht="409.5" customHeight="1">
      <c r="A79" s="20"/>
      <c r="B79" s="5"/>
      <c r="C79" s="5"/>
      <c r="D79" s="5"/>
      <c r="G79"/>
      <c r="H79"/>
      <c r="I79"/>
    </row>
    <row r="80" spans="1:11" ht="359.25" customHeight="1">
      <c r="D80" s="1"/>
    </row>
    <row r="81" spans="1:11" ht="284.25" customHeight="1">
      <c r="D81" s="1"/>
    </row>
    <row r="82" spans="1:11" s="35" customFormat="1" ht="92.25" customHeight="1">
      <c r="A82" s="403" t="s">
        <v>20</v>
      </c>
      <c r="B82" s="404"/>
      <c r="C82" s="75"/>
      <c r="D82" s="240" t="s">
        <v>21</v>
      </c>
      <c r="E82" s="410"/>
      <c r="F82" s="410"/>
      <c r="G82" s="410"/>
      <c r="H82" s="410"/>
      <c r="I82" s="408" t="s">
        <v>31</v>
      </c>
      <c r="J82" s="408"/>
      <c r="K82" s="44"/>
    </row>
    <row r="83" spans="1:11" s="35" customFormat="1" ht="105.75" customHeight="1">
      <c r="A83" s="82" t="s">
        <v>24</v>
      </c>
      <c r="B83" s="76"/>
      <c r="C83" s="83"/>
      <c r="D83" s="240"/>
      <c r="E83" s="240"/>
      <c r="F83" s="240"/>
      <c r="G83" s="240"/>
      <c r="H83" s="240"/>
      <c r="I83" s="409" t="s">
        <v>54</v>
      </c>
      <c r="J83" s="409"/>
      <c r="K83" s="44"/>
    </row>
    <row r="84" spans="1:11" s="35" customFormat="1" ht="105.75" customHeight="1">
      <c r="A84" s="82"/>
      <c r="B84" s="76"/>
      <c r="C84" s="83"/>
      <c r="D84" s="240"/>
      <c r="E84" s="240"/>
      <c r="F84" s="240"/>
      <c r="G84" s="240"/>
      <c r="H84" s="240"/>
      <c r="I84" s="240"/>
      <c r="J84" s="84"/>
      <c r="K84" s="44"/>
    </row>
    <row r="85" spans="1:11" s="35" customFormat="1" ht="46.5" customHeight="1" thickBot="1">
      <c r="A85" s="82"/>
      <c r="B85" s="183" t="str">
        <f>B76</f>
        <v>Numer ewidencyjny wniosku:</v>
      </c>
      <c r="C85" s="83">
        <f>C76</f>
        <v>0</v>
      </c>
      <c r="D85" s="240"/>
      <c r="E85" s="240"/>
      <c r="F85" s="240"/>
      <c r="G85" s="240"/>
      <c r="H85" s="240"/>
      <c r="I85" s="240"/>
      <c r="J85" s="84"/>
      <c r="K85" s="44"/>
    </row>
    <row r="86" spans="1:11" s="35" customFormat="1" ht="74.25" customHeight="1" thickTop="1" thickBot="1">
      <c r="A86" s="391" t="s">
        <v>52</v>
      </c>
      <c r="B86" s="392"/>
      <c r="C86" s="392"/>
      <c r="D86" s="392"/>
      <c r="E86" s="392"/>
      <c r="F86" s="392"/>
      <c r="G86" s="392"/>
      <c r="H86" s="392"/>
      <c r="I86" s="392"/>
      <c r="J86" s="393"/>
    </row>
    <row r="87" spans="1:11" s="10" customFormat="1" ht="78" customHeight="1" thickTop="1">
      <c r="A87" s="52" t="s">
        <v>10</v>
      </c>
      <c r="B87" s="77" t="s">
        <v>84</v>
      </c>
      <c r="C87" s="405" t="s">
        <v>36</v>
      </c>
      <c r="D87" s="406"/>
      <c r="E87" s="406"/>
      <c r="F87" s="406"/>
      <c r="G87" s="406"/>
      <c r="H87" s="406"/>
      <c r="I87" s="406"/>
      <c r="J87" s="407"/>
    </row>
    <row r="88" spans="1:11" s="35" customFormat="1" ht="144.75" customHeight="1">
      <c r="A88" s="187">
        <v>1</v>
      </c>
      <c r="B88" s="205" t="s">
        <v>128</v>
      </c>
      <c r="C88" s="361" t="s">
        <v>130</v>
      </c>
      <c r="D88" s="362"/>
      <c r="E88" s="362"/>
      <c r="F88" s="362"/>
      <c r="G88" s="362"/>
      <c r="H88" s="362"/>
      <c r="I88" s="362"/>
      <c r="J88" s="363"/>
    </row>
    <row r="89" spans="1:11" s="10" customFormat="1" ht="188.25" customHeight="1">
      <c r="A89" s="207" t="s">
        <v>6</v>
      </c>
      <c r="B89" s="204" t="s">
        <v>131</v>
      </c>
      <c r="C89" s="385" t="s">
        <v>132</v>
      </c>
      <c r="D89" s="386"/>
      <c r="E89" s="386"/>
      <c r="F89" s="386"/>
      <c r="G89" s="386"/>
      <c r="H89" s="386"/>
      <c r="I89" s="386"/>
      <c r="J89" s="387"/>
    </row>
    <row r="90" spans="1:11" s="10" customFormat="1" ht="162" customHeight="1">
      <c r="A90" s="206" t="s">
        <v>7</v>
      </c>
      <c r="B90" s="205" t="s">
        <v>133</v>
      </c>
      <c r="C90" s="385" t="s">
        <v>134</v>
      </c>
      <c r="D90" s="386"/>
      <c r="E90" s="386"/>
      <c r="F90" s="386"/>
      <c r="G90" s="386"/>
      <c r="H90" s="386"/>
      <c r="I90" s="386"/>
      <c r="J90" s="387"/>
    </row>
    <row r="91" spans="1:11" ht="147" customHeight="1">
      <c r="A91" s="206" t="s">
        <v>8</v>
      </c>
      <c r="B91" s="205" t="s">
        <v>135</v>
      </c>
      <c r="C91" s="385" t="s">
        <v>136</v>
      </c>
      <c r="D91" s="386"/>
      <c r="E91" s="386"/>
      <c r="F91" s="386"/>
      <c r="G91" s="386"/>
      <c r="H91" s="386"/>
      <c r="I91" s="386"/>
      <c r="J91" s="387"/>
    </row>
    <row r="92" spans="1:11" ht="145.5" customHeight="1">
      <c r="A92" s="206" t="s">
        <v>9</v>
      </c>
      <c r="B92" s="205" t="s">
        <v>137</v>
      </c>
      <c r="C92" s="361" t="s">
        <v>149</v>
      </c>
      <c r="D92" s="362"/>
      <c r="E92" s="362"/>
      <c r="F92" s="362"/>
      <c r="G92" s="362"/>
      <c r="H92" s="362"/>
      <c r="I92" s="362"/>
      <c r="J92" s="363"/>
    </row>
    <row r="93" spans="1:11" ht="243.75" customHeight="1">
      <c r="A93" s="187" t="s">
        <v>46</v>
      </c>
      <c r="B93" s="222" t="s">
        <v>139</v>
      </c>
      <c r="C93" s="361" t="s">
        <v>141</v>
      </c>
      <c r="D93" s="362"/>
      <c r="E93" s="362"/>
      <c r="F93" s="362"/>
      <c r="G93" s="362"/>
      <c r="H93" s="362"/>
      <c r="I93" s="362"/>
      <c r="J93" s="363"/>
    </row>
    <row r="94" spans="1:11" ht="180.75" customHeight="1">
      <c r="A94" s="206" t="s">
        <v>47</v>
      </c>
      <c r="B94" s="205" t="s">
        <v>142</v>
      </c>
      <c r="C94" s="361" t="s">
        <v>143</v>
      </c>
      <c r="D94" s="362"/>
      <c r="E94" s="362"/>
      <c r="F94" s="362"/>
      <c r="G94" s="362"/>
      <c r="H94" s="362"/>
      <c r="I94" s="362"/>
      <c r="J94" s="363"/>
    </row>
    <row r="95" spans="1:11" ht="278.25" customHeight="1">
      <c r="A95" s="206" t="s">
        <v>77</v>
      </c>
      <c r="B95" s="205" t="s">
        <v>144</v>
      </c>
      <c r="C95" s="361" t="s">
        <v>145</v>
      </c>
      <c r="D95" s="362"/>
      <c r="E95" s="362"/>
      <c r="F95" s="362"/>
      <c r="G95" s="362"/>
      <c r="H95" s="362"/>
      <c r="I95" s="362"/>
      <c r="J95" s="363"/>
    </row>
    <row r="96" spans="1:11" ht="123.75" hidden="1" customHeight="1">
      <c r="A96" s="207"/>
      <c r="B96" s="208"/>
      <c r="C96" s="209"/>
      <c r="D96" s="210"/>
      <c r="E96" s="210"/>
      <c r="F96" s="210"/>
      <c r="G96" s="210"/>
      <c r="H96" s="210"/>
      <c r="I96" s="210"/>
      <c r="J96" s="211"/>
    </row>
  </sheetData>
  <sheetProtection formatCells="0" formatColumns="0" formatRows="0" autoFilter="0"/>
  <protectedRanges>
    <protectedRange sqref="H20:I21" name="Zakres5"/>
    <protectedRange sqref="G66:G73" name="Rozstęp2"/>
    <protectedRange sqref="A14:J14" name="Rozstęp1"/>
    <protectedRange sqref="A77:H85 K77:K85 I77:J81 I82:I83 I84:J85" name="Rozstęp3"/>
    <protectedRange sqref="I66:J73" name="Rozstęp4"/>
    <protectedRange sqref="H20:I21" name="Zakres6"/>
    <protectedRange sqref="H49:J51" name="Zakres7"/>
    <protectedRange sqref="A55:J60" name="Zakres8"/>
    <protectedRange sqref="H23:I32 H43:I47" name="Zakres9"/>
    <protectedRange sqref="A13:J13 A8:J11" name="Rozstęp1_1"/>
    <protectedRange sqref="A12:J12" name="Rozstęp1_1_1"/>
  </protectedRanges>
  <mergeCells count="130">
    <mergeCell ref="A2:J2"/>
    <mergeCell ref="B3:C3"/>
    <mergeCell ref="D3:J3"/>
    <mergeCell ref="B4:C4"/>
    <mergeCell ref="D4:J4"/>
    <mergeCell ref="B5:C5"/>
    <mergeCell ref="D5:J5"/>
    <mergeCell ref="D9:E9"/>
    <mergeCell ref="D10:E10"/>
    <mergeCell ref="D11:E11"/>
    <mergeCell ref="D12:E12"/>
    <mergeCell ref="D14:E14"/>
    <mergeCell ref="A15:J15"/>
    <mergeCell ref="B6:C6"/>
    <mergeCell ref="D6:J6"/>
    <mergeCell ref="B7:C7"/>
    <mergeCell ref="D7:J7"/>
    <mergeCell ref="B8:C8"/>
    <mergeCell ref="D8:J8"/>
    <mergeCell ref="B22:C22"/>
    <mergeCell ref="D22:G22"/>
    <mergeCell ref="B23:C23"/>
    <mergeCell ref="D23:G23"/>
    <mergeCell ref="B24:C24"/>
    <mergeCell ref="D24:G24"/>
    <mergeCell ref="B17:J17"/>
    <mergeCell ref="A18:J18"/>
    <mergeCell ref="D19:G19"/>
    <mergeCell ref="B20:C20"/>
    <mergeCell ref="D20:G20"/>
    <mergeCell ref="B21:C21"/>
    <mergeCell ref="D21:G21"/>
    <mergeCell ref="B28:C28"/>
    <mergeCell ref="D28:G28"/>
    <mergeCell ref="B31:J31"/>
    <mergeCell ref="B32:J32"/>
    <mergeCell ref="B33:C33"/>
    <mergeCell ref="D33:G33"/>
    <mergeCell ref="B25:C25"/>
    <mergeCell ref="D25:G25"/>
    <mergeCell ref="B26:C26"/>
    <mergeCell ref="D26:G26"/>
    <mergeCell ref="B27:C27"/>
    <mergeCell ref="D27:G27"/>
    <mergeCell ref="B37:C37"/>
    <mergeCell ref="D37:G37"/>
    <mergeCell ref="A38:A39"/>
    <mergeCell ref="B38:C39"/>
    <mergeCell ref="D38:G39"/>
    <mergeCell ref="H38:H39"/>
    <mergeCell ref="B34:C34"/>
    <mergeCell ref="D34:G34"/>
    <mergeCell ref="B35:C35"/>
    <mergeCell ref="D35:G35"/>
    <mergeCell ref="B36:C36"/>
    <mergeCell ref="D36:G36"/>
    <mergeCell ref="B45:G45"/>
    <mergeCell ref="H45:I45"/>
    <mergeCell ref="B46:G46"/>
    <mergeCell ref="H46:I46"/>
    <mergeCell ref="B48:G48"/>
    <mergeCell ref="H48:I48"/>
    <mergeCell ref="I38:I39"/>
    <mergeCell ref="J38:J39"/>
    <mergeCell ref="A40:A41"/>
    <mergeCell ref="B40:C42"/>
    <mergeCell ref="D40:G42"/>
    <mergeCell ref="H40:H41"/>
    <mergeCell ref="I40:I41"/>
    <mergeCell ref="J40:J41"/>
    <mergeCell ref="F52:G52"/>
    <mergeCell ref="H52:J52"/>
    <mergeCell ref="D53:E53"/>
    <mergeCell ref="A54:J54"/>
    <mergeCell ref="F56:G56"/>
    <mergeCell ref="C58:G58"/>
    <mergeCell ref="B49:G49"/>
    <mergeCell ref="H49:I49"/>
    <mergeCell ref="B50:G50"/>
    <mergeCell ref="H50:I50"/>
    <mergeCell ref="B51:G51"/>
    <mergeCell ref="H51:I51"/>
    <mergeCell ref="A64:A65"/>
    <mergeCell ref="B64:C65"/>
    <mergeCell ref="D64:D65"/>
    <mergeCell ref="E64:E65"/>
    <mergeCell ref="F64:F65"/>
    <mergeCell ref="G64:H64"/>
    <mergeCell ref="F59:G59"/>
    <mergeCell ref="H59:J59"/>
    <mergeCell ref="D60:E60"/>
    <mergeCell ref="C61:G61"/>
    <mergeCell ref="H61:J61"/>
    <mergeCell ref="B62:J62"/>
    <mergeCell ref="B69:C69"/>
    <mergeCell ref="I69:J69"/>
    <mergeCell ref="B70:C70"/>
    <mergeCell ref="I70:J70"/>
    <mergeCell ref="B71:C71"/>
    <mergeCell ref="I71:J71"/>
    <mergeCell ref="I64:J65"/>
    <mergeCell ref="B66:C66"/>
    <mergeCell ref="I66:J66"/>
    <mergeCell ref="B67:C67"/>
    <mergeCell ref="I67:J67"/>
    <mergeCell ref="B68:C68"/>
    <mergeCell ref="I68:J68"/>
    <mergeCell ref="H75:J75"/>
    <mergeCell ref="D76:E76"/>
    <mergeCell ref="B77:K77"/>
    <mergeCell ref="A82:B82"/>
    <mergeCell ref="A86:J86"/>
    <mergeCell ref="B72:C72"/>
    <mergeCell ref="I72:J72"/>
    <mergeCell ref="B73:C73"/>
    <mergeCell ref="I73:J73"/>
    <mergeCell ref="B74:C74"/>
    <mergeCell ref="I74:J74"/>
    <mergeCell ref="I82:J82"/>
    <mergeCell ref="I83:J83"/>
    <mergeCell ref="E82:H82"/>
    <mergeCell ref="C93:J93"/>
    <mergeCell ref="C94:J94"/>
    <mergeCell ref="C95:J95"/>
    <mergeCell ref="C87:J87"/>
    <mergeCell ref="C88:J88"/>
    <mergeCell ref="C89:J89"/>
    <mergeCell ref="C90:J90"/>
    <mergeCell ref="C91:J91"/>
    <mergeCell ref="C92:J92"/>
  </mergeCells>
  <printOptions horizontalCentered="1"/>
  <pageMargins left="0" right="0" top="0.51181102362204722" bottom="0.35433070866141736" header="0" footer="0"/>
  <pageSetup paperSize="9" scale="36" fitToHeight="50" orientation="landscape" r:id="rId1"/>
  <headerFooter>
    <oddHeader xml:space="preserve">&amp;L&amp;"Arial,Pogrubiony"&amp;22
&amp;C&amp;G&amp;R&amp;"Arial,Pogrubiony"&amp;20Wzór Karty Oceny Merytorycznej dla Działania 7.1. RPOWŚ 2014-2020&amp;"Arial,Normalny"&amp;10
</oddHeader>
    <oddFooter xml:space="preserve">&amp;C&amp;18Strona &amp;P z &amp;N
</oddFooter>
  </headerFooter>
  <rowBreaks count="2" manualBreakCount="2">
    <brk id="13" max="9" man="1"/>
    <brk id="52"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topLeftCell="A7" zoomScale="42" zoomScaleNormal="100" zoomScaleSheetLayoutView="42" zoomScalePageLayoutView="42" workbookViewId="0">
      <selection activeCell="H49" sqref="H49"/>
    </sheetView>
  </sheetViews>
  <sheetFormatPr defaultRowHeight="26.25"/>
  <cols>
    <col min="1" max="1" width="14" style="20" customWidth="1"/>
    <col min="2" max="2" width="58.42578125" style="15" customWidth="1"/>
    <col min="3" max="3" width="66.28515625" style="112" customWidth="1"/>
    <col min="4" max="4" width="34.28515625" style="112" customWidth="1"/>
    <col min="5" max="5" width="43" style="112" customWidth="1"/>
    <col min="6" max="6" width="58.85546875" style="112" customWidth="1"/>
    <col min="7" max="7" width="61" customWidth="1"/>
    <col min="8" max="8" width="27.7109375" customWidth="1"/>
    <col min="9" max="9" width="24.140625" customWidth="1"/>
    <col min="10" max="10" width="45.7109375" customWidth="1"/>
  </cols>
  <sheetData>
    <row r="2" spans="1:12" ht="31.5">
      <c r="B2" s="115" t="str">
        <f>'Oceniający 1'!B13</f>
        <v>Numer ewidencyjny wniosku:</v>
      </c>
      <c r="C2" s="85">
        <f>'Oceniający 1'!C13</f>
        <v>0</v>
      </c>
      <c r="D2" s="85"/>
      <c r="E2" s="111"/>
      <c r="F2" s="111"/>
      <c r="G2" s="111"/>
      <c r="H2" s="111"/>
      <c r="I2" s="111"/>
      <c r="J2" s="111"/>
      <c r="K2" s="111"/>
      <c r="L2" s="22"/>
    </row>
    <row r="3" spans="1:12" ht="31.5">
      <c r="A3" s="78"/>
      <c r="B3" s="85"/>
      <c r="C3" s="85"/>
      <c r="D3" s="111"/>
      <c r="E3" s="111"/>
      <c r="F3" s="111"/>
      <c r="G3" s="111"/>
      <c r="H3" s="111"/>
      <c r="I3" s="111"/>
      <c r="J3" s="111"/>
      <c r="K3" s="22"/>
      <c r="L3" s="22"/>
    </row>
    <row r="4" spans="1:12" ht="195.75" customHeight="1">
      <c r="A4" s="78"/>
      <c r="B4" s="340" t="s">
        <v>43</v>
      </c>
      <c r="C4" s="340"/>
      <c r="D4" s="465" t="str">
        <f>'Oceniający 1'!D3:J3</f>
        <v>2c Wzmocnienie zastosowań TIK dla e-administracji, e-uczenia się, e-włączenia społecznego, e-kultury i e-zdrowia</v>
      </c>
      <c r="E4" s="465"/>
      <c r="F4" s="465"/>
      <c r="G4" s="465"/>
      <c r="H4" s="465"/>
      <c r="I4" s="465"/>
      <c r="J4" s="111"/>
      <c r="K4" s="22"/>
      <c r="L4" s="22"/>
    </row>
    <row r="5" spans="1:12" ht="51.75" customHeight="1">
      <c r="A5" s="78"/>
      <c r="B5" s="341" t="s">
        <v>29</v>
      </c>
      <c r="C5" s="341"/>
      <c r="D5" s="466" t="str">
        <f>'Oceniający 1'!D4:J4</f>
        <v>7.  Sprawne usługi publiczne</v>
      </c>
      <c r="E5" s="467"/>
      <c r="F5" s="467"/>
      <c r="G5" s="467"/>
      <c r="H5" s="86"/>
      <c r="I5" s="86"/>
      <c r="J5" s="111"/>
      <c r="K5" s="22"/>
      <c r="L5" s="22"/>
    </row>
    <row r="6" spans="1:12" ht="90.75" customHeight="1">
      <c r="A6" s="78"/>
      <c r="B6" s="341" t="s">
        <v>30</v>
      </c>
      <c r="C6" s="341"/>
      <c r="D6" s="347" t="str">
        <f>'Oceniający 1'!D5:J5</f>
        <v>7.1 Rozwój e-społeczeństwa</v>
      </c>
      <c r="E6" s="347"/>
      <c r="F6" s="347"/>
      <c r="G6" s="347"/>
      <c r="H6" s="86"/>
      <c r="I6" s="86"/>
      <c r="J6" s="111"/>
      <c r="K6" s="22"/>
      <c r="L6" s="22"/>
    </row>
    <row r="7" spans="1:12" ht="46.5" customHeight="1">
      <c r="A7" s="78"/>
      <c r="B7" s="343" t="s">
        <v>32</v>
      </c>
      <c r="C7" s="343"/>
      <c r="D7" s="467" t="str">
        <f>'Oceniający 1'!D6:J6</f>
        <v>Rozwój e-usług (z wyłączeniem e-zdrowia)</v>
      </c>
      <c r="E7" s="467"/>
      <c r="F7" s="467"/>
      <c r="G7" s="467"/>
      <c r="H7" s="111"/>
      <c r="I7" s="111"/>
      <c r="J7" s="111"/>
      <c r="K7" s="22"/>
      <c r="L7" s="22"/>
    </row>
    <row r="8" spans="1:12" ht="48" customHeight="1">
      <c r="A8" s="78"/>
      <c r="B8" s="348" t="s">
        <v>44</v>
      </c>
      <c r="C8" s="348"/>
      <c r="D8" s="349">
        <f>'Oceniający 1'!D7:J7</f>
        <v>0</v>
      </c>
      <c r="E8" s="349"/>
      <c r="F8" s="349"/>
      <c r="G8" s="349"/>
      <c r="H8" s="111"/>
      <c r="I8" s="111"/>
      <c r="J8" s="111"/>
      <c r="K8" s="22"/>
      <c r="L8" s="22"/>
    </row>
    <row r="9" spans="1:12" ht="44.25" customHeight="1">
      <c r="A9" s="78"/>
      <c r="B9" s="109" t="s">
        <v>23</v>
      </c>
      <c r="C9" s="109"/>
      <c r="D9" s="349">
        <f>'Oceniający 1'!D8:J8</f>
        <v>0</v>
      </c>
      <c r="E9" s="349"/>
      <c r="F9" s="349"/>
      <c r="G9" s="349"/>
      <c r="H9" s="111"/>
      <c r="I9" s="111"/>
      <c r="J9" s="111"/>
      <c r="K9" s="22"/>
      <c r="L9" s="22"/>
    </row>
    <row r="10" spans="1:12" ht="44.25" customHeight="1">
      <c r="A10" s="78"/>
      <c r="B10" s="348" t="s">
        <v>1</v>
      </c>
      <c r="C10" s="348"/>
      <c r="D10" s="411">
        <f>'Oceniający 1'!D9:E9</f>
        <v>0</v>
      </c>
      <c r="E10" s="411"/>
      <c r="F10" s="411"/>
      <c r="G10" s="411"/>
      <c r="H10" s="111"/>
      <c r="I10" s="111"/>
      <c r="J10" s="111"/>
      <c r="K10" s="22"/>
      <c r="L10" s="22"/>
    </row>
    <row r="11" spans="1:12" ht="48" customHeight="1">
      <c r="A11" s="78"/>
      <c r="B11" s="23" t="s">
        <v>45</v>
      </c>
      <c r="C11" s="24"/>
      <c r="D11" s="411">
        <f>'Oceniający 1'!D10:E10</f>
        <v>0</v>
      </c>
      <c r="E11" s="411"/>
      <c r="F11" s="411"/>
      <c r="G11" s="411"/>
      <c r="H11" s="113"/>
      <c r="I11" s="111"/>
      <c r="J11" s="111"/>
      <c r="K11" s="22"/>
      <c r="L11" s="22"/>
    </row>
    <row r="12" spans="1:12" ht="49.5" customHeight="1">
      <c r="A12" s="78"/>
      <c r="B12" s="23" t="s">
        <v>83</v>
      </c>
      <c r="C12" s="24"/>
      <c r="D12" s="411">
        <f>'Oceniający 1'!D11:E11</f>
        <v>0</v>
      </c>
      <c r="E12" s="411"/>
      <c r="F12" s="411"/>
      <c r="G12" s="411"/>
      <c r="H12" s="111"/>
      <c r="I12" s="111"/>
      <c r="J12" s="111"/>
      <c r="K12" s="22"/>
      <c r="L12" s="22"/>
    </row>
    <row r="13" spans="1:12" ht="49.5" customHeight="1">
      <c r="A13" s="78"/>
      <c r="B13" s="23" t="s">
        <v>82</v>
      </c>
      <c r="C13" s="24"/>
      <c r="D13" s="411">
        <f>'Oceniający 1'!D12:E12</f>
        <v>0</v>
      </c>
      <c r="E13" s="411"/>
      <c r="F13" s="411"/>
      <c r="G13" s="411"/>
      <c r="H13" s="124"/>
      <c r="I13" s="124"/>
      <c r="J13" s="124"/>
      <c r="K13" s="22"/>
      <c r="L13" s="22"/>
    </row>
    <row r="14" spans="1:12" ht="33.75">
      <c r="A14" s="78"/>
      <c r="B14" s="23"/>
      <c r="C14" s="24"/>
      <c r="D14" s="111"/>
      <c r="E14" s="111"/>
      <c r="F14" s="111"/>
      <c r="G14" s="111"/>
      <c r="H14" s="111"/>
      <c r="I14" s="111"/>
      <c r="J14" s="111"/>
      <c r="K14" s="22"/>
      <c r="L14" s="22"/>
    </row>
    <row r="15" spans="1:12" ht="33.75">
      <c r="A15" s="78"/>
      <c r="B15" s="23"/>
      <c r="C15" s="24"/>
      <c r="D15" s="111"/>
      <c r="E15" s="414" t="s">
        <v>58</v>
      </c>
      <c r="F15" s="414"/>
      <c r="G15" s="414"/>
      <c r="H15" s="414"/>
      <c r="I15" s="111"/>
      <c r="J15" s="111"/>
      <c r="K15" s="22"/>
      <c r="L15" s="22"/>
    </row>
    <row r="16" spans="1:12" ht="34.5" thickBot="1">
      <c r="A16" s="78"/>
      <c r="B16" s="23"/>
      <c r="C16" s="24"/>
      <c r="D16" s="111"/>
      <c r="E16" s="111"/>
      <c r="F16" s="111"/>
      <c r="G16" s="111"/>
      <c r="H16" s="111"/>
      <c r="I16" s="111"/>
      <c r="J16" s="111"/>
      <c r="K16" s="22"/>
      <c r="L16" s="22"/>
    </row>
    <row r="17" spans="1:12" ht="54" customHeight="1" thickTop="1" thickBot="1">
      <c r="A17" s="78"/>
      <c r="B17" s="23"/>
      <c r="C17" s="28"/>
      <c r="D17" s="228"/>
      <c r="E17" s="417" t="s">
        <v>60</v>
      </c>
      <c r="F17" s="418"/>
      <c r="G17" s="80" t="s">
        <v>55</v>
      </c>
      <c r="H17" s="415" t="s">
        <v>56</v>
      </c>
      <c r="I17" s="416"/>
      <c r="J17" s="111"/>
      <c r="K17" s="22"/>
      <c r="L17" s="22"/>
    </row>
    <row r="18" spans="1:12" ht="57" customHeight="1" thickTop="1">
      <c r="A18" s="78"/>
      <c r="B18" s="87"/>
      <c r="C18" s="427" t="s">
        <v>61</v>
      </c>
      <c r="D18" s="428"/>
      <c r="E18" s="424"/>
      <c r="F18" s="426"/>
      <c r="G18" s="88"/>
      <c r="H18" s="424"/>
      <c r="I18" s="425"/>
      <c r="J18" s="111"/>
      <c r="K18" s="22"/>
      <c r="L18" s="22"/>
    </row>
    <row r="19" spans="1:12" ht="51.75" customHeight="1">
      <c r="A19" s="78"/>
      <c r="B19" s="110"/>
      <c r="C19" s="429" t="s">
        <v>62</v>
      </c>
      <c r="D19" s="430"/>
      <c r="E19" s="424"/>
      <c r="F19" s="426"/>
      <c r="G19" s="88"/>
      <c r="H19" s="424"/>
      <c r="I19" s="425"/>
      <c r="J19" s="111"/>
      <c r="K19" s="22"/>
      <c r="L19" s="22"/>
    </row>
    <row r="20" spans="1:12" ht="59.25" customHeight="1" thickBot="1">
      <c r="A20" s="78"/>
      <c r="B20" s="110"/>
      <c r="C20" s="431" t="s">
        <v>63</v>
      </c>
      <c r="D20" s="432"/>
      <c r="E20" s="419"/>
      <c r="F20" s="420"/>
      <c r="G20" s="89"/>
      <c r="H20" s="419"/>
      <c r="I20" s="421"/>
      <c r="J20" s="111"/>
      <c r="K20" s="22"/>
      <c r="L20" s="22"/>
    </row>
    <row r="21" spans="1:12" ht="27" thickTop="1">
      <c r="A21" s="78"/>
      <c r="B21" s="110"/>
      <c r="C21" s="111"/>
      <c r="D21" s="111"/>
      <c r="E21" s="111"/>
      <c r="F21" s="111"/>
      <c r="G21" s="111"/>
      <c r="H21" s="111"/>
      <c r="I21" s="111"/>
      <c r="J21" s="111"/>
      <c r="K21" s="22"/>
      <c r="L21" s="22"/>
    </row>
    <row r="22" spans="1:12" ht="58.5" customHeight="1">
      <c r="A22" s="90"/>
      <c r="B22" s="91"/>
      <c r="C22" s="79"/>
      <c r="D22" s="79"/>
      <c r="E22" s="461" t="s">
        <v>57</v>
      </c>
      <c r="F22" s="461"/>
      <c r="G22" s="461"/>
      <c r="H22" s="461"/>
      <c r="I22" s="79"/>
      <c r="J22" s="79"/>
      <c r="K22" s="26"/>
      <c r="L22" s="26"/>
    </row>
    <row r="23" spans="1:12" ht="27" thickBot="1">
      <c r="A23" s="90"/>
      <c r="B23" s="22"/>
      <c r="C23" s="22"/>
      <c r="D23" s="22"/>
      <c r="E23" s="22"/>
      <c r="F23" s="22"/>
      <c r="G23" s="26"/>
      <c r="H23" s="26"/>
      <c r="I23" s="26"/>
      <c r="J23" s="26"/>
      <c r="K23" s="26"/>
      <c r="L23" s="26"/>
    </row>
    <row r="24" spans="1:12" ht="85.5" customHeight="1" thickTop="1" thickBot="1">
      <c r="A24" s="90"/>
      <c r="B24" s="22"/>
      <c r="C24" s="463"/>
      <c r="D24" s="464"/>
      <c r="E24" s="412" t="s">
        <v>64</v>
      </c>
      <c r="F24" s="413"/>
      <c r="G24" s="413"/>
      <c r="H24" s="422" t="s">
        <v>22</v>
      </c>
      <c r="I24" s="423"/>
      <c r="J24" s="92"/>
      <c r="K24" s="92"/>
      <c r="L24" s="26"/>
    </row>
    <row r="25" spans="1:12" ht="47.25" customHeight="1" thickTop="1">
      <c r="A25" s="90"/>
      <c r="B25" s="22"/>
      <c r="C25" s="447" t="s">
        <v>61</v>
      </c>
      <c r="D25" s="448"/>
      <c r="E25" s="462">
        <f>E18</f>
        <v>0</v>
      </c>
      <c r="F25" s="462"/>
      <c r="G25" s="462"/>
      <c r="H25" s="459">
        <f>'Oceniający 1'!H74</f>
        <v>0</v>
      </c>
      <c r="I25" s="460"/>
      <c r="J25" s="93"/>
      <c r="K25" s="94"/>
      <c r="L25" s="26"/>
    </row>
    <row r="26" spans="1:12" ht="55.5" customHeight="1">
      <c r="A26" s="90"/>
      <c r="B26" s="22"/>
      <c r="C26" s="447" t="s">
        <v>65</v>
      </c>
      <c r="D26" s="448"/>
      <c r="E26" s="449">
        <f>E19</f>
        <v>0</v>
      </c>
      <c r="F26" s="450"/>
      <c r="G26" s="451"/>
      <c r="H26" s="451">
        <f>'Oceniający 2'!H74</f>
        <v>0</v>
      </c>
      <c r="I26" s="452"/>
      <c r="J26" s="93"/>
      <c r="K26" s="95"/>
      <c r="L26" s="26"/>
    </row>
    <row r="27" spans="1:12" ht="51" customHeight="1" thickBot="1">
      <c r="A27" s="90"/>
      <c r="B27" s="22"/>
      <c r="C27" s="453" t="s">
        <v>66</v>
      </c>
      <c r="D27" s="454"/>
      <c r="E27" s="455"/>
      <c r="F27" s="456"/>
      <c r="G27" s="456"/>
      <c r="H27" s="457"/>
      <c r="I27" s="458"/>
      <c r="J27" s="93"/>
      <c r="K27" s="95"/>
      <c r="L27" s="26"/>
    </row>
    <row r="28" spans="1:12" ht="58.5" customHeight="1" thickTop="1" thickBot="1">
      <c r="A28" s="90"/>
      <c r="B28" s="22"/>
      <c r="C28" s="435" t="s">
        <v>67</v>
      </c>
      <c r="D28" s="436"/>
      <c r="E28" s="437"/>
      <c r="F28" s="438"/>
      <c r="G28" s="439"/>
      <c r="H28" s="440">
        <f>H25+H26+H27</f>
        <v>0</v>
      </c>
      <c r="I28" s="441"/>
      <c r="J28" s="93"/>
      <c r="K28" s="95"/>
      <c r="L28" s="26"/>
    </row>
    <row r="29" spans="1:12" ht="54" thickTop="1" thickBot="1">
      <c r="A29" s="90"/>
      <c r="B29" s="22"/>
      <c r="C29" s="442" t="s">
        <v>68</v>
      </c>
      <c r="D29" s="443"/>
      <c r="E29" s="443"/>
      <c r="F29" s="443"/>
      <c r="G29" s="444"/>
      <c r="H29" s="445">
        <f>H28/2</f>
        <v>0</v>
      </c>
      <c r="I29" s="446"/>
      <c r="J29" s="96"/>
      <c r="K29" s="97"/>
      <c r="L29" s="26"/>
    </row>
    <row r="30" spans="1:12" ht="53.25" thickTop="1">
      <c r="A30" s="90"/>
      <c r="B30" s="22"/>
      <c r="C30" s="98"/>
      <c r="D30" s="98"/>
      <c r="E30" s="98"/>
      <c r="F30" s="98"/>
      <c r="G30" s="98"/>
      <c r="H30" s="99"/>
      <c r="I30" s="99"/>
      <c r="J30" s="96"/>
      <c r="K30" s="97"/>
      <c r="L30" s="26"/>
    </row>
    <row r="31" spans="1:12" ht="31.5">
      <c r="A31" s="90"/>
      <c r="B31" s="100" t="s">
        <v>69</v>
      </c>
      <c r="C31" s="37"/>
      <c r="D31" s="37">
        <f>'Oceniający 1'!C82</f>
        <v>0</v>
      </c>
      <c r="E31" s="100" t="s">
        <v>21</v>
      </c>
      <c r="F31" s="123">
        <f>'Oceniający 1'!E82:I82</f>
        <v>0</v>
      </c>
      <c r="G31" s="26"/>
      <c r="H31" s="26"/>
      <c r="I31" s="26"/>
      <c r="J31" s="26"/>
      <c r="K31" s="26"/>
      <c r="L31" s="26"/>
    </row>
    <row r="32" spans="1:12" ht="31.5">
      <c r="A32" s="90"/>
      <c r="B32" s="100"/>
      <c r="C32" s="22"/>
      <c r="D32" s="22"/>
      <c r="E32" s="100"/>
      <c r="F32" s="22"/>
      <c r="G32" s="26"/>
      <c r="H32" s="26"/>
      <c r="I32" s="26"/>
      <c r="J32" s="26"/>
      <c r="K32" s="26"/>
      <c r="L32" s="26"/>
    </row>
    <row r="33" spans="1:12" ht="31.5">
      <c r="A33" s="90"/>
      <c r="B33" s="37"/>
      <c r="C33" s="37"/>
      <c r="D33" s="101" t="s">
        <v>70</v>
      </c>
      <c r="E33" s="101"/>
      <c r="F33" s="37"/>
      <c r="G33" s="32"/>
      <c r="H33" s="32"/>
      <c r="I33" s="32"/>
      <c r="J33" s="32"/>
      <c r="K33" s="26"/>
      <c r="L33" s="26"/>
    </row>
    <row r="34" spans="1:12" ht="31.5">
      <c r="A34" s="90"/>
      <c r="B34" s="37"/>
      <c r="C34" s="37"/>
      <c r="D34" s="37"/>
      <c r="E34" s="37"/>
      <c r="F34" s="37"/>
      <c r="G34" s="32"/>
      <c r="H34" s="32"/>
      <c r="I34" s="32"/>
      <c r="J34" s="32"/>
      <c r="K34" s="26"/>
      <c r="L34" s="26"/>
    </row>
    <row r="35" spans="1:12" ht="31.5">
      <c r="A35" s="102"/>
      <c r="B35" s="37"/>
      <c r="C35" s="37" t="s">
        <v>71</v>
      </c>
      <c r="D35" s="101" t="s">
        <v>72</v>
      </c>
      <c r="E35" s="37"/>
      <c r="F35" s="116"/>
      <c r="G35" s="37"/>
      <c r="H35" s="384" t="s">
        <v>74</v>
      </c>
      <c r="I35" s="384"/>
      <c r="J35" s="101" t="s">
        <v>73</v>
      </c>
      <c r="K35" s="103"/>
      <c r="L35" s="103"/>
    </row>
    <row r="36" spans="1:12">
      <c r="A36" s="90"/>
      <c r="B36" s="22"/>
      <c r="C36" s="22"/>
      <c r="D36" s="22"/>
      <c r="E36" s="22"/>
      <c r="F36" s="22"/>
      <c r="G36" s="26"/>
      <c r="H36" s="26"/>
      <c r="I36" s="26"/>
      <c r="J36" s="26"/>
      <c r="K36" s="26"/>
      <c r="L36" s="26"/>
    </row>
    <row r="37" spans="1:12" ht="28.5">
      <c r="A37" s="104" t="s">
        <v>75</v>
      </c>
      <c r="B37" s="433" t="s">
        <v>76</v>
      </c>
      <c r="C37" s="434"/>
      <c r="D37" s="434"/>
      <c r="E37" s="434"/>
      <c r="F37" s="434"/>
      <c r="G37" s="434"/>
      <c r="H37" s="434"/>
      <c r="I37" s="434"/>
      <c r="J37" s="434"/>
      <c r="K37" s="26"/>
      <c r="L37" s="26"/>
    </row>
  </sheetData>
  <sheetProtection formatCells="0" formatColumns="0" formatRows="0" autoFilter="0"/>
  <protectedRanges>
    <protectedRange sqref="B10:B18 C10:C17" name="Rozstęp1_1_2"/>
    <protectedRange sqref="C35:K35" name="Rozstęp1_2_1"/>
  </protectedRanges>
  <mergeCells count="48">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 ref="H25:I25"/>
    <mergeCell ref="E22:H22"/>
    <mergeCell ref="C25:D25"/>
    <mergeCell ref="E25:G25"/>
    <mergeCell ref="C24:D24"/>
    <mergeCell ref="C26:D26"/>
    <mergeCell ref="E26:G26"/>
    <mergeCell ref="H26:I26"/>
    <mergeCell ref="C27:D27"/>
    <mergeCell ref="E27:G27"/>
    <mergeCell ref="H27:I27"/>
    <mergeCell ref="B37:J37"/>
    <mergeCell ref="C28:D28"/>
    <mergeCell ref="E28:G28"/>
    <mergeCell ref="H28:I28"/>
    <mergeCell ref="C29:G29"/>
    <mergeCell ref="H29:I29"/>
    <mergeCell ref="H35:I35"/>
    <mergeCell ref="D13:G13"/>
    <mergeCell ref="E24:G24"/>
    <mergeCell ref="E15:H15"/>
    <mergeCell ref="H17:I17"/>
    <mergeCell ref="E17:F17"/>
    <mergeCell ref="E20:F20"/>
    <mergeCell ref="H20:I20"/>
    <mergeCell ref="H24:I24"/>
    <mergeCell ref="H18:I18"/>
    <mergeCell ref="H19:I19"/>
    <mergeCell ref="E18:F18"/>
    <mergeCell ref="E19:F19"/>
    <mergeCell ref="C18:D18"/>
    <mergeCell ref="C19:D19"/>
    <mergeCell ref="C20:D2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7.1.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view="pageBreakPreview" topLeftCell="A94" zoomScale="42" zoomScaleNormal="100" zoomScaleSheetLayoutView="42" zoomScalePageLayoutView="42" workbookViewId="0">
      <selection activeCell="A108" sqref="A108:G108"/>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39" t="s">
        <v>92</v>
      </c>
      <c r="B2" s="339"/>
      <c r="C2" s="339"/>
      <c r="D2" s="339"/>
      <c r="E2" s="339"/>
      <c r="F2" s="339"/>
      <c r="G2" s="339"/>
      <c r="H2" s="339"/>
      <c r="I2" s="339"/>
      <c r="J2" s="339"/>
    </row>
    <row r="3" spans="1:11" s="35" customFormat="1" ht="226.5" customHeight="1">
      <c r="A3" s="16"/>
      <c r="B3" s="340" t="s">
        <v>43</v>
      </c>
      <c r="C3" s="340"/>
      <c r="D3" s="340" t="str">
        <f>'Oceniający 1'!D3:J3</f>
        <v>2c Wzmocnienie zastosowań TIK dla e-administracji, e-uczenia się, e-włączenia społecznego, e-kultury i e-zdrowia</v>
      </c>
      <c r="E3" s="340"/>
      <c r="F3" s="340"/>
      <c r="G3" s="340"/>
      <c r="H3" s="340"/>
      <c r="I3" s="340"/>
      <c r="J3" s="340"/>
    </row>
    <row r="4" spans="1:11" s="35" customFormat="1" ht="70.5" customHeight="1">
      <c r="A4" s="12"/>
      <c r="B4" s="341" t="s">
        <v>29</v>
      </c>
      <c r="C4" s="341"/>
      <c r="D4" s="342" t="str">
        <f>'Oceniający 1'!D4:J4</f>
        <v>7.  Sprawne usługi publiczne</v>
      </c>
      <c r="E4" s="342"/>
      <c r="F4" s="342"/>
      <c r="G4" s="342"/>
      <c r="H4" s="342"/>
      <c r="I4" s="342"/>
      <c r="J4" s="342"/>
    </row>
    <row r="5" spans="1:11" s="35" customFormat="1" ht="81.75" customHeight="1">
      <c r="A5" s="12"/>
      <c r="B5" s="341" t="s">
        <v>30</v>
      </c>
      <c r="C5" s="341"/>
      <c r="D5" s="343" t="str">
        <f>'Oceniający 1'!D5:J5</f>
        <v>7.1 Rozwój e-społeczeństwa</v>
      </c>
      <c r="E5" s="343"/>
      <c r="F5" s="343"/>
      <c r="G5" s="343"/>
      <c r="H5" s="343"/>
      <c r="I5" s="343"/>
      <c r="J5" s="343"/>
    </row>
    <row r="6" spans="1:11" s="35" customFormat="1" ht="78.75" customHeight="1">
      <c r="A6" s="12"/>
      <c r="B6" s="343" t="s">
        <v>32</v>
      </c>
      <c r="C6" s="343"/>
      <c r="D6" s="347" t="str">
        <f>'Oceniający 1'!D6:J6</f>
        <v>Rozwój e-usług (z wyłączeniem e-zdrowia)</v>
      </c>
      <c r="E6" s="347"/>
      <c r="F6" s="347"/>
      <c r="G6" s="347"/>
      <c r="H6" s="347"/>
      <c r="I6" s="347"/>
      <c r="J6" s="347"/>
    </row>
    <row r="7" spans="1:11" s="35" customFormat="1" ht="84" customHeight="1">
      <c r="A7" s="19"/>
      <c r="B7" s="348" t="s">
        <v>44</v>
      </c>
      <c r="C7" s="348"/>
      <c r="D7" s="311">
        <f>'Oceniający 1'!D7:J7</f>
        <v>0</v>
      </c>
      <c r="E7" s="311"/>
      <c r="F7" s="311"/>
      <c r="G7" s="311"/>
      <c r="H7" s="311"/>
      <c r="I7" s="311"/>
      <c r="J7" s="311"/>
      <c r="K7" s="2"/>
    </row>
    <row r="8" spans="1:11" s="2" customFormat="1" ht="87" customHeight="1">
      <c r="A8" s="19"/>
      <c r="B8" s="348" t="s">
        <v>23</v>
      </c>
      <c r="C8" s="348"/>
      <c r="D8" s="349">
        <f>'Oceniający 1'!D8:J8</f>
        <v>0</v>
      </c>
      <c r="E8" s="349"/>
      <c r="F8" s="349"/>
      <c r="G8" s="349"/>
      <c r="H8" s="349"/>
      <c r="I8" s="349"/>
      <c r="J8" s="350"/>
    </row>
    <row r="9" spans="1:11" ht="80.25" customHeight="1">
      <c r="B9" s="23" t="s">
        <v>1</v>
      </c>
      <c r="C9" s="24"/>
      <c r="D9" s="344">
        <f>'Oceniający 1'!D9:E9</f>
        <v>0</v>
      </c>
      <c r="E9" s="344"/>
      <c r="F9" s="24"/>
      <c r="G9" s="25"/>
      <c r="H9" s="25"/>
      <c r="I9" s="25"/>
      <c r="J9" s="26"/>
    </row>
    <row r="10" spans="1:11" ht="97.5" customHeight="1">
      <c r="B10" s="23" t="s">
        <v>45</v>
      </c>
      <c r="C10" s="24"/>
      <c r="D10" s="344">
        <f>'Oceniający 1'!D10:E10</f>
        <v>0</v>
      </c>
      <c r="E10" s="344"/>
      <c r="F10" s="25"/>
      <c r="G10" s="25"/>
      <c r="H10" s="25"/>
      <c r="I10" s="25"/>
      <c r="J10" s="26"/>
    </row>
    <row r="11" spans="1:11" ht="102" customHeight="1">
      <c r="B11" s="23" t="s">
        <v>81</v>
      </c>
      <c r="C11" s="27"/>
      <c r="D11" s="344">
        <f>'Oceniający 1'!D11:E11</f>
        <v>0</v>
      </c>
      <c r="E11" s="344"/>
      <c r="F11" s="28"/>
      <c r="G11" s="29"/>
      <c r="H11" s="30"/>
      <c r="I11" s="31"/>
      <c r="J11" s="26"/>
    </row>
    <row r="12" spans="1:11" ht="102" customHeight="1">
      <c r="B12" s="23"/>
      <c r="C12" s="23" t="s">
        <v>80</v>
      </c>
      <c r="D12" s="344">
        <f>'Oceniający 1'!D12:E12</f>
        <v>0</v>
      </c>
      <c r="E12" s="344"/>
      <c r="F12" s="28"/>
      <c r="G12" s="29"/>
      <c r="H12" s="30"/>
      <c r="I12" s="31"/>
      <c r="J12" s="26"/>
    </row>
    <row r="13" spans="1:11" s="114" customFormat="1" ht="130.5" customHeight="1">
      <c r="A13" s="20"/>
      <c r="B13" s="40" t="s">
        <v>59</v>
      </c>
      <c r="C13" s="126">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5">
        <f>C13</f>
        <v>0</v>
      </c>
      <c r="D14" s="345"/>
      <c r="E14" s="346"/>
      <c r="F14" s="43"/>
      <c r="G14" s="44"/>
      <c r="H14" s="44"/>
      <c r="I14" s="44"/>
      <c r="J14" s="44"/>
    </row>
    <row r="15" spans="1:11" s="2" customFormat="1" ht="38.25" customHeight="1">
      <c r="A15" s="310" t="s">
        <v>48</v>
      </c>
      <c r="B15" s="310"/>
      <c r="C15" s="310"/>
      <c r="D15" s="310"/>
      <c r="E15" s="310"/>
      <c r="F15" s="310"/>
      <c r="G15" s="310"/>
      <c r="H15" s="310"/>
      <c r="I15" s="310"/>
      <c r="J15" s="310"/>
    </row>
    <row r="16" spans="1:11" s="2" customFormat="1" ht="27.75" customHeight="1">
      <c r="A16" s="45"/>
      <c r="B16" s="212"/>
      <c r="C16" s="212"/>
      <c r="D16" s="212"/>
      <c r="E16" s="212"/>
      <c r="F16" s="212"/>
      <c r="G16" s="212"/>
      <c r="H16" s="212"/>
      <c r="I16" s="212"/>
      <c r="J16" s="212"/>
    </row>
    <row r="17" spans="1:12" s="2" customFormat="1" ht="36.75" customHeight="1">
      <c r="A17" s="45"/>
      <c r="B17" s="310" t="s">
        <v>39</v>
      </c>
      <c r="C17" s="310"/>
      <c r="D17" s="310"/>
      <c r="E17" s="310"/>
      <c r="F17" s="310"/>
      <c r="G17" s="310"/>
      <c r="H17" s="310"/>
      <c r="I17" s="310"/>
      <c r="J17" s="310"/>
    </row>
    <row r="18" spans="1:12" s="2" customFormat="1" ht="53.25" customHeight="1" thickBot="1">
      <c r="A18" s="311" t="s">
        <v>38</v>
      </c>
      <c r="B18" s="311"/>
      <c r="C18" s="311"/>
      <c r="D18" s="311"/>
      <c r="E18" s="311"/>
      <c r="F18" s="311"/>
      <c r="G18" s="311"/>
      <c r="H18" s="311"/>
      <c r="I18" s="311"/>
      <c r="J18" s="311"/>
    </row>
    <row r="19" spans="1:12" s="18" customFormat="1" ht="66.75" customHeight="1" thickTop="1" thickBot="1">
      <c r="A19" s="139" t="s">
        <v>10</v>
      </c>
      <c r="B19" s="140" t="s">
        <v>35</v>
      </c>
      <c r="C19" s="141"/>
      <c r="D19" s="312" t="s">
        <v>36</v>
      </c>
      <c r="E19" s="313"/>
      <c r="F19" s="313"/>
      <c r="G19" s="314"/>
      <c r="H19" s="142" t="s">
        <v>2</v>
      </c>
      <c r="I19" s="142" t="s">
        <v>3</v>
      </c>
      <c r="J19" s="143" t="s">
        <v>4</v>
      </c>
      <c r="K19" s="55"/>
      <c r="L19" s="55"/>
    </row>
    <row r="20" spans="1:12" ht="78" customHeight="1" thickTop="1">
      <c r="A20" s="108">
        <v>1</v>
      </c>
      <c r="B20" s="315" t="s">
        <v>105</v>
      </c>
      <c r="C20" s="316"/>
      <c r="D20" s="266" t="s">
        <v>106</v>
      </c>
      <c r="E20" s="267"/>
      <c r="F20" s="267"/>
      <c r="G20" s="268"/>
      <c r="H20" s="137"/>
      <c r="I20" s="137"/>
      <c r="J20" s="138"/>
    </row>
    <row r="21" spans="1:12" ht="312.75" customHeight="1">
      <c r="A21" s="46">
        <v>2</v>
      </c>
      <c r="B21" s="355" t="s">
        <v>107</v>
      </c>
      <c r="C21" s="292"/>
      <c r="D21" s="356" t="s">
        <v>94</v>
      </c>
      <c r="E21" s="324"/>
      <c r="F21" s="324"/>
      <c r="G21" s="325"/>
      <c r="H21" s="129"/>
      <c r="I21" s="129"/>
      <c r="J21" s="48"/>
    </row>
    <row r="22" spans="1:12" ht="93" customHeight="1">
      <c r="A22" s="46">
        <v>3</v>
      </c>
      <c r="B22" s="322" t="s">
        <v>108</v>
      </c>
      <c r="C22" s="292"/>
      <c r="D22" s="323" t="s">
        <v>109</v>
      </c>
      <c r="E22" s="324"/>
      <c r="F22" s="324"/>
      <c r="G22" s="325"/>
      <c r="H22" s="129"/>
      <c r="I22" s="129"/>
      <c r="J22" s="48"/>
    </row>
    <row r="23" spans="1:12" ht="243.75" customHeight="1">
      <c r="A23" s="46">
        <v>4</v>
      </c>
      <c r="B23" s="322" t="s">
        <v>93</v>
      </c>
      <c r="C23" s="292"/>
      <c r="D23" s="323" t="s">
        <v>115</v>
      </c>
      <c r="E23" s="324"/>
      <c r="F23" s="324"/>
      <c r="G23" s="325"/>
      <c r="H23" s="129"/>
      <c r="I23" s="129"/>
      <c r="J23" s="48"/>
    </row>
    <row r="24" spans="1:12" ht="300" customHeight="1">
      <c r="A24" s="46">
        <v>5</v>
      </c>
      <c r="B24" s="322" t="s">
        <v>95</v>
      </c>
      <c r="C24" s="292"/>
      <c r="D24" s="323" t="s">
        <v>114</v>
      </c>
      <c r="E24" s="324"/>
      <c r="F24" s="324"/>
      <c r="G24" s="325"/>
      <c r="H24" s="129"/>
      <c r="I24" s="129"/>
      <c r="J24" s="48"/>
    </row>
    <row r="25" spans="1:12" ht="115.5" customHeight="1">
      <c r="A25" s="46">
        <v>6</v>
      </c>
      <c r="B25" s="322" t="s">
        <v>110</v>
      </c>
      <c r="C25" s="292"/>
      <c r="D25" s="323" t="s">
        <v>96</v>
      </c>
      <c r="E25" s="324"/>
      <c r="F25" s="324"/>
      <c r="G25" s="325"/>
      <c r="H25" s="129"/>
      <c r="I25" s="129"/>
      <c r="J25" s="48"/>
    </row>
    <row r="26" spans="1:12" ht="145.5" customHeight="1">
      <c r="A26" s="46">
        <v>7</v>
      </c>
      <c r="B26" s="322" t="s">
        <v>97</v>
      </c>
      <c r="C26" s="292"/>
      <c r="D26" s="323" t="s">
        <v>111</v>
      </c>
      <c r="E26" s="324"/>
      <c r="F26" s="324"/>
      <c r="G26" s="325"/>
      <c r="H26" s="129"/>
      <c r="I26" s="129"/>
      <c r="J26" s="48"/>
    </row>
    <row r="27" spans="1:12" ht="112.5" customHeight="1">
      <c r="A27" s="46">
        <v>8</v>
      </c>
      <c r="B27" s="322" t="s">
        <v>112</v>
      </c>
      <c r="C27" s="292"/>
      <c r="D27" s="323" t="s">
        <v>99</v>
      </c>
      <c r="E27" s="324"/>
      <c r="F27" s="324"/>
      <c r="G27" s="325"/>
      <c r="H27" s="129"/>
      <c r="I27" s="129"/>
      <c r="J27" s="48"/>
    </row>
    <row r="28" spans="1:12" ht="92.25" customHeight="1" thickBot="1">
      <c r="A28" s="53">
        <v>9</v>
      </c>
      <c r="B28" s="326" t="s">
        <v>98</v>
      </c>
      <c r="C28" s="327"/>
      <c r="D28" s="328" t="s">
        <v>113</v>
      </c>
      <c r="E28" s="329"/>
      <c r="F28" s="329"/>
      <c r="G28" s="330"/>
      <c r="H28" s="225"/>
      <c r="I28" s="213"/>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331" t="s">
        <v>37</v>
      </c>
      <c r="C31" s="332"/>
      <c r="D31" s="332"/>
      <c r="E31" s="332"/>
      <c r="F31" s="332"/>
      <c r="G31" s="332"/>
      <c r="H31" s="332"/>
      <c r="I31" s="332"/>
      <c r="J31" s="333"/>
    </row>
    <row r="32" spans="1:12" ht="36.75" customHeight="1" thickBot="1">
      <c r="A32" s="133"/>
      <c r="B32" s="334" t="s">
        <v>38</v>
      </c>
      <c r="C32" s="335"/>
      <c r="D32" s="335"/>
      <c r="E32" s="335"/>
      <c r="F32" s="335"/>
      <c r="G32" s="335"/>
      <c r="H32" s="335"/>
      <c r="I32" s="335"/>
      <c r="J32" s="336"/>
    </row>
    <row r="33" spans="1:11" s="17" customFormat="1" ht="76.5" customHeight="1" thickTop="1" thickBot="1">
      <c r="A33" s="144" t="s">
        <v>10</v>
      </c>
      <c r="B33" s="317" t="s">
        <v>35</v>
      </c>
      <c r="C33" s="318"/>
      <c r="D33" s="312" t="s">
        <v>36</v>
      </c>
      <c r="E33" s="313"/>
      <c r="F33" s="313"/>
      <c r="G33" s="314"/>
      <c r="H33" s="142" t="s">
        <v>2</v>
      </c>
      <c r="I33" s="142" t="s">
        <v>3</v>
      </c>
      <c r="J33" s="143" t="s">
        <v>4</v>
      </c>
      <c r="K33" s="36"/>
    </row>
    <row r="34" spans="1:11" s="36" customFormat="1" ht="68.25" customHeight="1" thickTop="1">
      <c r="A34" s="203" t="s">
        <v>5</v>
      </c>
      <c r="B34" s="337" t="s">
        <v>116</v>
      </c>
      <c r="C34" s="338"/>
      <c r="D34" s="319" t="s">
        <v>117</v>
      </c>
      <c r="E34" s="320"/>
      <c r="F34" s="320"/>
      <c r="G34" s="321"/>
      <c r="H34" s="201"/>
      <c r="I34" s="201"/>
      <c r="J34" s="202"/>
    </row>
    <row r="35" spans="1:11" s="36" customFormat="1" ht="159.75" customHeight="1">
      <c r="A35" s="230" t="s">
        <v>6</v>
      </c>
      <c r="B35" s="274" t="s">
        <v>118</v>
      </c>
      <c r="C35" s="275"/>
      <c r="D35" s="271" t="s">
        <v>119</v>
      </c>
      <c r="E35" s="272"/>
      <c r="F35" s="272"/>
      <c r="G35" s="273"/>
      <c r="H35" s="241"/>
      <c r="I35" s="241"/>
      <c r="J35" s="243"/>
    </row>
    <row r="36" spans="1:11" s="36" customFormat="1" ht="93.75" customHeight="1">
      <c r="A36" s="230" t="s">
        <v>7</v>
      </c>
      <c r="B36" s="274" t="s">
        <v>120</v>
      </c>
      <c r="C36" s="275"/>
      <c r="D36" s="271" t="s">
        <v>121</v>
      </c>
      <c r="E36" s="272"/>
      <c r="F36" s="272"/>
      <c r="G36" s="273"/>
      <c r="H36" s="232"/>
      <c r="I36" s="232"/>
      <c r="J36" s="234"/>
    </row>
    <row r="37" spans="1:11" s="36" customFormat="1" ht="68.25" customHeight="1">
      <c r="A37" s="242" t="s">
        <v>8</v>
      </c>
      <c r="B37" s="274" t="s">
        <v>122</v>
      </c>
      <c r="C37" s="275"/>
      <c r="D37" s="271" t="s">
        <v>123</v>
      </c>
      <c r="E37" s="272"/>
      <c r="F37" s="272"/>
      <c r="G37" s="273"/>
      <c r="H37" s="232"/>
      <c r="I37" s="232"/>
      <c r="J37" s="234"/>
    </row>
    <row r="38" spans="1:11" s="36" customFormat="1" ht="223.5" customHeight="1">
      <c r="A38" s="252" t="s">
        <v>9</v>
      </c>
      <c r="B38" s="276" t="s">
        <v>124</v>
      </c>
      <c r="C38" s="277"/>
      <c r="D38" s="281" t="s">
        <v>146</v>
      </c>
      <c r="E38" s="282"/>
      <c r="F38" s="282"/>
      <c r="G38" s="283"/>
      <c r="H38" s="248"/>
      <c r="I38" s="248"/>
      <c r="J38" s="250"/>
    </row>
    <row r="39" spans="1:11" s="36" customFormat="1" ht="342.75" customHeight="1">
      <c r="A39" s="280"/>
      <c r="B39" s="278"/>
      <c r="C39" s="279"/>
      <c r="D39" s="284"/>
      <c r="E39" s="285"/>
      <c r="F39" s="285"/>
      <c r="G39" s="286"/>
      <c r="H39" s="249"/>
      <c r="I39" s="249"/>
      <c r="J39" s="251"/>
    </row>
    <row r="40" spans="1:11" s="36" customFormat="1" ht="331.5" customHeight="1">
      <c r="A40" s="252" t="s">
        <v>46</v>
      </c>
      <c r="B40" s="254" t="s">
        <v>126</v>
      </c>
      <c r="C40" s="255"/>
      <c r="D40" s="260" t="s">
        <v>127</v>
      </c>
      <c r="E40" s="261"/>
      <c r="F40" s="261"/>
      <c r="G40" s="262"/>
      <c r="H40" s="248"/>
      <c r="I40" s="248"/>
      <c r="J40" s="250"/>
    </row>
    <row r="41" spans="1:11" s="36" customFormat="1" ht="408.75" customHeight="1" thickBot="1">
      <c r="A41" s="253"/>
      <c r="B41" s="256"/>
      <c r="C41" s="257"/>
      <c r="D41" s="263"/>
      <c r="E41" s="264"/>
      <c r="F41" s="264"/>
      <c r="G41" s="265"/>
      <c r="H41" s="269"/>
      <c r="I41" s="269"/>
      <c r="J41" s="270"/>
    </row>
    <row r="42" spans="1:11" s="36" customFormat="1" ht="233.25" hidden="1" customHeight="1">
      <c r="A42" s="244"/>
      <c r="B42" s="258"/>
      <c r="C42" s="259"/>
      <c r="D42" s="266"/>
      <c r="E42" s="267"/>
      <c r="F42" s="267"/>
      <c r="G42" s="268"/>
      <c r="H42" s="245"/>
      <c r="I42" s="245"/>
      <c r="J42" s="246"/>
    </row>
    <row r="43" spans="1:11" ht="57.75" hidden="1" customHeight="1" thickBot="1">
      <c r="A43" s="49"/>
      <c r="B43" s="50"/>
      <c r="C43" s="50"/>
      <c r="D43" s="50"/>
      <c r="E43" s="50"/>
      <c r="F43" s="50"/>
      <c r="G43" s="50"/>
      <c r="H43" s="51"/>
      <c r="I43" s="51"/>
      <c r="J43" s="145"/>
    </row>
    <row r="44" spans="1:11" ht="30.75" customHeight="1" thickTop="1" thickBot="1">
      <c r="A44" s="239"/>
      <c r="B44" s="226"/>
      <c r="C44" s="226"/>
      <c r="D44" s="226"/>
      <c r="E44" s="226"/>
      <c r="F44" s="226"/>
      <c r="G44" s="226"/>
      <c r="H44" s="227"/>
      <c r="I44" s="227"/>
      <c r="J44" s="227"/>
      <c r="K44" s="2"/>
    </row>
    <row r="45" spans="1:11" ht="39.75" customHeight="1" thickTop="1">
      <c r="A45" s="152" t="s">
        <v>10</v>
      </c>
      <c r="B45" s="468" t="s">
        <v>86</v>
      </c>
      <c r="C45" s="469"/>
      <c r="D45" s="469"/>
      <c r="E45" s="469"/>
      <c r="F45" s="469"/>
      <c r="G45" s="470"/>
      <c r="H45" s="471" t="s">
        <v>17</v>
      </c>
      <c r="I45" s="472"/>
      <c r="J45" s="153" t="s">
        <v>18</v>
      </c>
    </row>
    <row r="46" spans="1:11" ht="57.75" customHeight="1" thickBot="1">
      <c r="A46" s="53" t="s">
        <v>5</v>
      </c>
      <c r="B46" s="359" t="s">
        <v>85</v>
      </c>
      <c r="C46" s="359"/>
      <c r="D46" s="359"/>
      <c r="E46" s="359"/>
      <c r="F46" s="359"/>
      <c r="G46" s="359"/>
      <c r="H46" s="360"/>
      <c r="I46" s="360"/>
      <c r="J46" s="136"/>
    </row>
    <row r="47" spans="1:11" ht="38.25" customHeight="1" thickTop="1" thickBot="1">
      <c r="A47" s="146"/>
      <c r="B47" s="131"/>
      <c r="C47" s="130"/>
      <c r="D47" s="130"/>
      <c r="E47" s="130"/>
      <c r="F47" s="130"/>
      <c r="G47" s="130"/>
      <c r="H47" s="51"/>
      <c r="I47" s="51"/>
      <c r="J47" s="51"/>
    </row>
    <row r="48" spans="1:11" ht="42" customHeight="1" thickTop="1" thickBot="1">
      <c r="A48" s="184" t="s">
        <v>10</v>
      </c>
      <c r="B48" s="364" t="s">
        <v>16</v>
      </c>
      <c r="C48" s="365"/>
      <c r="D48" s="365"/>
      <c r="E48" s="365"/>
      <c r="F48" s="365"/>
      <c r="G48" s="366"/>
      <c r="H48" s="287" t="s">
        <v>17</v>
      </c>
      <c r="I48" s="288"/>
      <c r="J48" s="191" t="s">
        <v>18</v>
      </c>
    </row>
    <row r="49" spans="1:11" ht="48" customHeight="1" thickTop="1">
      <c r="A49" s="132" t="s">
        <v>5</v>
      </c>
      <c r="B49" s="367" t="s">
        <v>40</v>
      </c>
      <c r="C49" s="367"/>
      <c r="D49" s="367"/>
      <c r="E49" s="367"/>
      <c r="F49" s="367"/>
      <c r="G49" s="367"/>
      <c r="H49" s="368"/>
      <c r="I49" s="369"/>
      <c r="J49" s="192"/>
    </row>
    <row r="50" spans="1:11" ht="48" customHeight="1">
      <c r="A50" s="46" t="s">
        <v>6</v>
      </c>
      <c r="B50" s="388" t="s">
        <v>78</v>
      </c>
      <c r="C50" s="388"/>
      <c r="D50" s="388"/>
      <c r="E50" s="388"/>
      <c r="F50" s="388"/>
      <c r="G50" s="388"/>
      <c r="H50" s="389"/>
      <c r="I50" s="389"/>
      <c r="J50" s="188"/>
      <c r="K50" s="2"/>
    </row>
    <row r="51" spans="1:11" ht="48" customHeight="1" thickBot="1">
      <c r="A51" s="53" t="s">
        <v>7</v>
      </c>
      <c r="B51" s="289" t="s">
        <v>79</v>
      </c>
      <c r="C51" s="289"/>
      <c r="D51" s="289"/>
      <c r="E51" s="289"/>
      <c r="F51" s="289"/>
      <c r="G51" s="289"/>
      <c r="H51" s="290"/>
      <c r="I51" s="290"/>
      <c r="J51" s="189"/>
      <c r="K51" s="2"/>
    </row>
    <row r="52" spans="1:11" ht="117" customHeight="1" thickTop="1">
      <c r="A52" s="148"/>
      <c r="B52" s="149"/>
      <c r="C52" s="150"/>
      <c r="D52" s="151"/>
      <c r="E52" s="151"/>
      <c r="F52" s="351"/>
      <c r="G52" s="352"/>
      <c r="H52" s="353"/>
      <c r="I52" s="353"/>
      <c r="J52" s="354"/>
    </row>
    <row r="53" spans="1:11" s="35" customFormat="1" ht="69" customHeight="1">
      <c r="A53" s="42"/>
      <c r="B53" s="39" t="str">
        <f>B13</f>
        <v>Numer ewidencyjny wniosku:</v>
      </c>
      <c r="C53" s="125">
        <f>C13</f>
        <v>0</v>
      </c>
      <c r="D53" s="397"/>
      <c r="E53" s="397"/>
      <c r="F53" s="43"/>
      <c r="G53" s="44"/>
      <c r="H53" s="44"/>
      <c r="I53" s="44"/>
      <c r="J53" s="44"/>
    </row>
    <row r="54" spans="1:11" ht="70.5" customHeight="1">
      <c r="A54" s="396" t="s">
        <v>53</v>
      </c>
      <c r="B54" s="396"/>
      <c r="C54" s="396"/>
      <c r="D54" s="396"/>
      <c r="E54" s="396"/>
      <c r="F54" s="396"/>
      <c r="G54" s="396"/>
      <c r="H54" s="396"/>
      <c r="I54" s="396"/>
      <c r="J54" s="396"/>
    </row>
    <row r="55" spans="1:11" ht="408.95" customHeight="1">
      <c r="D55" s="3"/>
    </row>
    <row r="56" spans="1:11" ht="409.5" customHeight="1">
      <c r="D56" s="3"/>
      <c r="F56" s="377"/>
      <c r="G56" s="378"/>
      <c r="H56" s="214"/>
      <c r="I56" s="214"/>
    </row>
    <row r="57" spans="1:11" ht="325.5" customHeight="1">
      <c r="B57" s="22"/>
      <c r="C57" s="22"/>
      <c r="D57" s="56"/>
      <c r="E57" s="22"/>
      <c r="F57" s="215"/>
      <c r="G57" s="216"/>
      <c r="H57" s="216"/>
      <c r="I57" s="216"/>
      <c r="J57" s="26"/>
    </row>
    <row r="58" spans="1:11" s="13" customFormat="1" ht="54.75" customHeight="1">
      <c r="A58" s="20"/>
      <c r="B58" s="37"/>
      <c r="C58" s="379" t="s">
        <v>49</v>
      </c>
      <c r="D58" s="379"/>
      <c r="E58" s="379"/>
      <c r="F58" s="379"/>
      <c r="G58" s="379"/>
      <c r="H58" s="57"/>
      <c r="I58" s="57"/>
      <c r="J58" s="32"/>
    </row>
    <row r="59" spans="1:11" ht="133.5" customHeight="1">
      <c r="B59" s="54"/>
      <c r="C59" s="217"/>
      <c r="D59" s="56"/>
      <c r="E59" s="22"/>
      <c r="F59" s="380"/>
      <c r="G59" s="381"/>
      <c r="H59" s="354"/>
      <c r="I59" s="354"/>
      <c r="J59" s="354"/>
      <c r="K59" s="6"/>
    </row>
    <row r="60" spans="1:11" s="35" customFormat="1" ht="81" customHeight="1">
      <c r="A60" s="12"/>
      <c r="B60" s="39" t="str">
        <f>B13</f>
        <v>Numer ewidencyjny wniosku:</v>
      </c>
      <c r="C60" s="154">
        <f>C13</f>
        <v>0</v>
      </c>
      <c r="D60" s="382"/>
      <c r="E60" s="382"/>
      <c r="F60" s="11"/>
    </row>
    <row r="61" spans="1:11" ht="81" customHeight="1">
      <c r="B61" s="58"/>
      <c r="C61" s="383" t="s">
        <v>50</v>
      </c>
      <c r="D61" s="383"/>
      <c r="E61" s="383"/>
      <c r="F61" s="383"/>
      <c r="G61" s="383"/>
      <c r="H61" s="384"/>
      <c r="I61" s="384"/>
      <c r="J61" s="384"/>
    </row>
    <row r="62" spans="1:11" ht="57.75" customHeight="1">
      <c r="B62" s="390" t="s">
        <v>41</v>
      </c>
      <c r="C62" s="390"/>
      <c r="D62" s="390"/>
      <c r="E62" s="390"/>
      <c r="F62" s="390"/>
      <c r="G62" s="390"/>
      <c r="H62" s="390"/>
      <c r="I62" s="390"/>
      <c r="J62" s="390"/>
    </row>
    <row r="63" spans="1:11" ht="54.75" customHeight="1" thickBot="1">
      <c r="B63" s="60"/>
      <c r="C63" s="42"/>
      <c r="D63" s="59"/>
      <c r="E63" s="22"/>
      <c r="F63" s="22"/>
      <c r="G63" s="26"/>
      <c r="H63" s="26"/>
      <c r="I63" s="26"/>
      <c r="J63" s="26"/>
    </row>
    <row r="64" spans="1:11" ht="72.75" customHeight="1" thickTop="1">
      <c r="A64" s="297" t="s">
        <v>10</v>
      </c>
      <c r="B64" s="288" t="s">
        <v>11</v>
      </c>
      <c r="C64" s="288"/>
      <c r="D64" s="370" t="s">
        <v>13</v>
      </c>
      <c r="E64" s="370" t="s">
        <v>12</v>
      </c>
      <c r="F64" s="370" t="s">
        <v>25</v>
      </c>
      <c r="G64" s="370" t="s">
        <v>0</v>
      </c>
      <c r="H64" s="287" t="s">
        <v>51</v>
      </c>
      <c r="I64" s="288"/>
      <c r="J64" s="374"/>
    </row>
    <row r="65" spans="1:11" s="4" customFormat="1" ht="115.5" customHeight="1" thickBot="1">
      <c r="A65" s="298"/>
      <c r="B65" s="299"/>
      <c r="C65" s="299"/>
      <c r="D65" s="371"/>
      <c r="E65" s="371"/>
      <c r="F65" s="371"/>
      <c r="G65" s="473"/>
      <c r="H65" s="375"/>
      <c r="I65" s="299"/>
      <c r="J65" s="376"/>
    </row>
    <row r="66" spans="1:11" ht="116.25" customHeight="1" thickTop="1">
      <c r="A66" s="106" t="s">
        <v>5</v>
      </c>
      <c r="B66" s="300" t="s">
        <v>128</v>
      </c>
      <c r="C66" s="301"/>
      <c r="D66" s="63" t="s">
        <v>129</v>
      </c>
      <c r="E66" s="64">
        <v>3</v>
      </c>
      <c r="F66" s="65">
        <v>9</v>
      </c>
      <c r="G66" s="66"/>
      <c r="H66" s="478"/>
      <c r="I66" s="479"/>
      <c r="J66" s="480"/>
    </row>
    <row r="67" spans="1:11" ht="127.5" customHeight="1">
      <c r="A67" s="106" t="s">
        <v>6</v>
      </c>
      <c r="B67" s="304" t="s">
        <v>131</v>
      </c>
      <c r="C67" s="305"/>
      <c r="D67" s="63" t="s">
        <v>91</v>
      </c>
      <c r="E67" s="67">
        <v>4</v>
      </c>
      <c r="F67" s="68">
        <v>8</v>
      </c>
      <c r="G67" s="221"/>
      <c r="H67" s="481"/>
      <c r="I67" s="482"/>
      <c r="J67" s="483"/>
    </row>
    <row r="68" spans="1:11" ht="123.75" customHeight="1">
      <c r="A68" s="106" t="s">
        <v>7</v>
      </c>
      <c r="B68" s="304" t="s">
        <v>133</v>
      </c>
      <c r="C68" s="305"/>
      <c r="D68" s="63" t="s">
        <v>90</v>
      </c>
      <c r="E68" s="67">
        <v>5</v>
      </c>
      <c r="F68" s="68">
        <v>5</v>
      </c>
      <c r="G68" s="221"/>
      <c r="H68" s="481"/>
      <c r="I68" s="482"/>
      <c r="J68" s="483"/>
    </row>
    <row r="69" spans="1:11" ht="82.5" customHeight="1">
      <c r="A69" s="106" t="s">
        <v>8</v>
      </c>
      <c r="B69" s="291" t="s">
        <v>135</v>
      </c>
      <c r="C69" s="292"/>
      <c r="D69" s="63" t="s">
        <v>91</v>
      </c>
      <c r="E69" s="67">
        <v>5</v>
      </c>
      <c r="F69" s="70">
        <v>10</v>
      </c>
      <c r="G69" s="221"/>
      <c r="H69" s="481"/>
      <c r="I69" s="482"/>
      <c r="J69" s="483"/>
    </row>
    <row r="70" spans="1:11" ht="82.5" customHeight="1">
      <c r="A70" s="106" t="s">
        <v>9</v>
      </c>
      <c r="B70" s="291" t="s">
        <v>137</v>
      </c>
      <c r="C70" s="292"/>
      <c r="D70" s="63" t="s">
        <v>138</v>
      </c>
      <c r="E70" s="67">
        <v>6</v>
      </c>
      <c r="F70" s="70">
        <v>12</v>
      </c>
      <c r="G70" s="221"/>
      <c r="H70" s="481"/>
      <c r="I70" s="482"/>
      <c r="J70" s="483"/>
    </row>
    <row r="71" spans="1:11" ht="85.5" customHeight="1">
      <c r="A71" s="106" t="s">
        <v>46</v>
      </c>
      <c r="B71" s="295" t="s">
        <v>140</v>
      </c>
      <c r="C71" s="296"/>
      <c r="D71" s="63" t="s">
        <v>100</v>
      </c>
      <c r="E71" s="67">
        <v>3</v>
      </c>
      <c r="F71" s="68">
        <v>9</v>
      </c>
      <c r="G71" s="221"/>
      <c r="H71" s="481"/>
      <c r="I71" s="482"/>
      <c r="J71" s="483"/>
    </row>
    <row r="72" spans="1:11" ht="85.5" customHeight="1">
      <c r="A72" s="106" t="s">
        <v>47</v>
      </c>
      <c r="B72" s="295" t="s">
        <v>142</v>
      </c>
      <c r="C72" s="296"/>
      <c r="D72" s="63" t="s">
        <v>129</v>
      </c>
      <c r="E72" s="67">
        <v>3</v>
      </c>
      <c r="F72" s="68">
        <v>9</v>
      </c>
      <c r="G72" s="221"/>
      <c r="H72" s="481"/>
      <c r="I72" s="482"/>
      <c r="J72" s="483"/>
      <c r="K72" s="147"/>
    </row>
    <row r="73" spans="1:11" ht="85.5" customHeight="1" thickBot="1">
      <c r="A73" s="106" t="s">
        <v>77</v>
      </c>
      <c r="B73" s="291" t="s">
        <v>144</v>
      </c>
      <c r="C73" s="292"/>
      <c r="D73" s="218" t="s">
        <v>100</v>
      </c>
      <c r="E73" s="219">
        <v>2</v>
      </c>
      <c r="F73" s="220">
        <v>6</v>
      </c>
      <c r="G73" s="247"/>
      <c r="H73" s="481"/>
      <c r="I73" s="482"/>
      <c r="J73" s="483"/>
      <c r="K73" s="147"/>
    </row>
    <row r="74" spans="1:11" ht="105" customHeight="1" thickTop="1" thickBot="1">
      <c r="A74" s="107"/>
      <c r="B74" s="398" t="s">
        <v>14</v>
      </c>
      <c r="C74" s="399"/>
      <c r="D74" s="71"/>
      <c r="E74" s="71"/>
      <c r="F74" s="72">
        <f>SUM(F66:F73)</f>
        <v>68</v>
      </c>
      <c r="G74" s="105"/>
      <c r="H74" s="475"/>
      <c r="I74" s="476"/>
      <c r="J74" s="477"/>
    </row>
    <row r="75" spans="1:11" ht="151.5" customHeight="1" thickTop="1">
      <c r="A75" s="49"/>
      <c r="B75" s="54"/>
      <c r="C75" s="73"/>
      <c r="D75" s="73"/>
      <c r="E75" s="73"/>
      <c r="F75" s="74"/>
      <c r="G75" s="73"/>
      <c r="H75" s="402"/>
      <c r="I75" s="402"/>
      <c r="J75" s="402"/>
    </row>
    <row r="76" spans="1:11" s="35" customFormat="1" ht="79.5" customHeight="1">
      <c r="A76" s="12"/>
      <c r="B76" s="39" t="str">
        <f>B13</f>
        <v>Numer ewidencyjny wniosku:</v>
      </c>
      <c r="C76" s="125">
        <f>C13</f>
        <v>0</v>
      </c>
      <c r="D76" s="397"/>
      <c r="E76" s="397"/>
      <c r="F76" s="43"/>
      <c r="G76" s="44"/>
      <c r="H76" s="44"/>
      <c r="I76" s="44"/>
      <c r="J76" s="44"/>
      <c r="K76" s="44"/>
    </row>
    <row r="77" spans="1:11" s="114" customFormat="1" ht="85.5" customHeight="1">
      <c r="A77" s="21"/>
      <c r="B77" s="396" t="s">
        <v>33</v>
      </c>
      <c r="C77" s="396"/>
      <c r="D77" s="396"/>
      <c r="E77" s="396"/>
      <c r="F77" s="396"/>
      <c r="G77" s="396"/>
      <c r="H77" s="396"/>
      <c r="I77" s="396"/>
      <c r="J77" s="396"/>
      <c r="K77" s="396"/>
    </row>
    <row r="78" spans="1:11" s="114" customFormat="1" ht="66" customHeight="1">
      <c r="A78" s="21"/>
      <c r="B78" s="9"/>
      <c r="C78" s="7"/>
      <c r="D78" s="7"/>
      <c r="E78" s="8"/>
      <c r="F78" s="8"/>
      <c r="G78" s="8"/>
      <c r="H78" s="8"/>
      <c r="I78" s="8"/>
      <c r="J78" s="8"/>
    </row>
    <row r="79" spans="1:11" s="114" customFormat="1" ht="409.5" customHeight="1">
      <c r="A79" s="20"/>
      <c r="B79" s="5"/>
      <c r="C79" s="5"/>
      <c r="D79" s="5"/>
      <c r="G79"/>
      <c r="H79"/>
      <c r="I79"/>
    </row>
    <row r="80" spans="1:11" ht="359.25" customHeight="1">
      <c r="D80" s="1"/>
    </row>
    <row r="81" spans="1:11" ht="284.25" customHeight="1">
      <c r="D81" s="1"/>
    </row>
    <row r="82" spans="1:11" s="35" customFormat="1" ht="92.25" customHeight="1">
      <c r="A82" s="403" t="s">
        <v>20</v>
      </c>
      <c r="B82" s="404"/>
      <c r="C82" s="75"/>
      <c r="D82" s="217" t="s">
        <v>21</v>
      </c>
      <c r="E82" s="474"/>
      <c r="F82" s="474"/>
      <c r="G82" s="474"/>
      <c r="H82" s="474"/>
      <c r="I82" s="474"/>
      <c r="J82" s="81"/>
      <c r="K82" s="44"/>
    </row>
    <row r="83" spans="1:11" s="35" customFormat="1" ht="105.75" customHeight="1">
      <c r="A83" s="82"/>
      <c r="B83" s="76"/>
      <c r="C83" s="83"/>
      <c r="D83" s="217"/>
      <c r="E83" s="217"/>
      <c r="F83" s="217"/>
      <c r="G83" s="217"/>
      <c r="H83" s="217"/>
      <c r="I83" s="217"/>
      <c r="J83" s="84"/>
      <c r="K83" s="44"/>
    </row>
    <row r="84" spans="1:11" s="35" customFormat="1" ht="105.75" customHeight="1">
      <c r="A84" s="82"/>
      <c r="B84" s="76"/>
      <c r="C84" s="83"/>
      <c r="D84" s="217"/>
      <c r="E84" s="217"/>
      <c r="F84" s="217"/>
      <c r="G84" s="217"/>
      <c r="H84" s="217"/>
      <c r="I84" s="217"/>
      <c r="J84" s="84"/>
      <c r="K84" s="44"/>
    </row>
    <row r="85" spans="1:11" s="35" customFormat="1" ht="46.5" customHeight="1" thickBot="1">
      <c r="A85" s="82"/>
      <c r="B85" s="183" t="str">
        <f>B76</f>
        <v>Numer ewidencyjny wniosku:</v>
      </c>
      <c r="C85" s="83">
        <f>C76</f>
        <v>0</v>
      </c>
      <c r="D85" s="217"/>
      <c r="E85" s="217"/>
      <c r="F85" s="217"/>
      <c r="G85" s="217"/>
      <c r="H85" s="217"/>
      <c r="I85" s="217"/>
      <c r="J85" s="84"/>
      <c r="K85" s="44"/>
    </row>
    <row r="86" spans="1:11" s="35" customFormat="1" ht="74.25" customHeight="1" thickTop="1" thickBot="1">
      <c r="A86" s="391" t="s">
        <v>52</v>
      </c>
      <c r="B86" s="392"/>
      <c r="C86" s="392"/>
      <c r="D86" s="392"/>
      <c r="E86" s="392"/>
      <c r="F86" s="392"/>
      <c r="G86" s="392"/>
      <c r="H86" s="392"/>
      <c r="I86" s="392"/>
      <c r="J86" s="393"/>
    </row>
    <row r="87" spans="1:11" s="10" customFormat="1" ht="78" customHeight="1" thickTop="1">
      <c r="A87" s="52" t="s">
        <v>10</v>
      </c>
      <c r="B87" s="77" t="s">
        <v>84</v>
      </c>
      <c r="C87" s="405" t="s">
        <v>36</v>
      </c>
      <c r="D87" s="406"/>
      <c r="E87" s="406"/>
      <c r="F87" s="406"/>
      <c r="G87" s="406"/>
      <c r="H87" s="406"/>
      <c r="I87" s="406"/>
      <c r="J87" s="407"/>
    </row>
    <row r="88" spans="1:11" s="35" customFormat="1" ht="138" customHeight="1">
      <c r="A88" s="187">
        <v>1</v>
      </c>
      <c r="B88" s="205" t="s">
        <v>128</v>
      </c>
      <c r="C88" s="361" t="s">
        <v>130</v>
      </c>
      <c r="D88" s="362"/>
      <c r="E88" s="362"/>
      <c r="F88" s="362"/>
      <c r="G88" s="362"/>
      <c r="H88" s="362"/>
      <c r="I88" s="362"/>
      <c r="J88" s="363"/>
    </row>
    <row r="89" spans="1:11" s="10" customFormat="1" ht="225.75" customHeight="1">
      <c r="A89" s="207" t="s">
        <v>6</v>
      </c>
      <c r="B89" s="204" t="s">
        <v>131</v>
      </c>
      <c r="C89" s="385" t="s">
        <v>132</v>
      </c>
      <c r="D89" s="386"/>
      <c r="E89" s="386"/>
      <c r="F89" s="386"/>
      <c r="G89" s="386"/>
      <c r="H89" s="386"/>
      <c r="I89" s="386"/>
      <c r="J89" s="387"/>
    </row>
    <row r="90" spans="1:11" s="10" customFormat="1" ht="161.25" customHeight="1">
      <c r="A90" s="206" t="s">
        <v>7</v>
      </c>
      <c r="B90" s="205" t="s">
        <v>133</v>
      </c>
      <c r="C90" s="385" t="s">
        <v>134</v>
      </c>
      <c r="D90" s="386"/>
      <c r="E90" s="386"/>
      <c r="F90" s="386"/>
      <c r="G90" s="386"/>
      <c r="H90" s="386"/>
      <c r="I90" s="386"/>
      <c r="J90" s="387"/>
    </row>
    <row r="91" spans="1:11" ht="157.5" customHeight="1">
      <c r="A91" s="206" t="s">
        <v>8</v>
      </c>
      <c r="B91" s="205" t="s">
        <v>135</v>
      </c>
      <c r="C91" s="385" t="s">
        <v>136</v>
      </c>
      <c r="D91" s="386"/>
      <c r="E91" s="386"/>
      <c r="F91" s="386"/>
      <c r="G91" s="386"/>
      <c r="H91" s="386"/>
      <c r="I91" s="386"/>
      <c r="J91" s="387"/>
    </row>
    <row r="92" spans="1:11" ht="158.25" customHeight="1">
      <c r="A92" s="206" t="s">
        <v>9</v>
      </c>
      <c r="B92" s="205" t="s">
        <v>137</v>
      </c>
      <c r="C92" s="361" t="s">
        <v>149</v>
      </c>
      <c r="D92" s="362"/>
      <c r="E92" s="362"/>
      <c r="F92" s="362"/>
      <c r="G92" s="362"/>
      <c r="H92" s="362"/>
      <c r="I92" s="362"/>
      <c r="J92" s="363"/>
    </row>
    <row r="93" spans="1:11" ht="252.75" customHeight="1">
      <c r="A93" s="187" t="s">
        <v>46</v>
      </c>
      <c r="B93" s="222" t="s">
        <v>139</v>
      </c>
      <c r="C93" s="361" t="s">
        <v>141</v>
      </c>
      <c r="D93" s="362"/>
      <c r="E93" s="362"/>
      <c r="F93" s="362"/>
      <c r="G93" s="362"/>
      <c r="H93" s="362"/>
      <c r="I93" s="362"/>
      <c r="J93" s="363"/>
    </row>
    <row r="94" spans="1:11" ht="199.5" customHeight="1">
      <c r="A94" s="206" t="s">
        <v>47</v>
      </c>
      <c r="B94" s="205" t="s">
        <v>142</v>
      </c>
      <c r="C94" s="361" t="s">
        <v>143</v>
      </c>
      <c r="D94" s="362"/>
      <c r="E94" s="362"/>
      <c r="F94" s="362"/>
      <c r="G94" s="362"/>
      <c r="H94" s="362"/>
      <c r="I94" s="362"/>
      <c r="J94" s="363"/>
    </row>
    <row r="95" spans="1:11" ht="265.5" customHeight="1">
      <c r="A95" s="206" t="s">
        <v>77</v>
      </c>
      <c r="B95" s="205" t="s">
        <v>144</v>
      </c>
      <c r="C95" s="361" t="s">
        <v>145</v>
      </c>
      <c r="D95" s="362"/>
      <c r="E95" s="362"/>
      <c r="F95" s="362"/>
      <c r="G95" s="362"/>
      <c r="H95" s="362"/>
      <c r="I95" s="362"/>
      <c r="J95" s="363"/>
    </row>
    <row r="96" spans="1:11" ht="123.75" hidden="1" customHeight="1">
      <c r="A96" s="207"/>
      <c r="B96" s="208"/>
      <c r="C96" s="209"/>
      <c r="D96" s="210"/>
      <c r="E96" s="210"/>
      <c r="F96" s="210"/>
      <c r="G96" s="210"/>
      <c r="H96" s="210"/>
      <c r="I96" s="210"/>
      <c r="J96" s="211"/>
    </row>
    <row r="97" spans="1:10" ht="81.75" customHeight="1">
      <c r="A97" s="155"/>
      <c r="B97" s="223" t="str">
        <f>B85</f>
        <v>Numer ewidencyjny wniosku:</v>
      </c>
      <c r="C97" s="156">
        <f>C85</f>
        <v>0</v>
      </c>
      <c r="D97" s="155"/>
      <c r="E97" s="155"/>
      <c r="F97" s="155"/>
      <c r="G97" s="155"/>
      <c r="H97" s="155"/>
      <c r="I97" s="155"/>
      <c r="J97" s="155"/>
    </row>
    <row r="98" spans="1:10" ht="36" customHeight="1">
      <c r="A98" s="157"/>
      <c r="B98" s="158"/>
      <c r="C98" s="159"/>
      <c r="D98" s="158"/>
      <c r="E98" s="160"/>
      <c r="F98" s="159"/>
      <c r="G98" s="161"/>
      <c r="H98" s="161"/>
      <c r="I98" s="161"/>
      <c r="J98" s="161"/>
    </row>
    <row r="99" spans="1:10" ht="52.5" customHeight="1">
      <c r="A99" s="157"/>
      <c r="B99" s="158"/>
      <c r="C99" s="159"/>
      <c r="D99" s="158"/>
      <c r="E99" s="160"/>
      <c r="F99" s="159"/>
      <c r="G99" s="161"/>
      <c r="H99" s="161"/>
      <c r="I99" s="161"/>
      <c r="J99" s="161"/>
    </row>
    <row r="100" spans="1:10" ht="36" customHeight="1">
      <c r="A100" s="157"/>
      <c r="B100" s="158"/>
      <c r="C100" s="159"/>
      <c r="D100" s="158"/>
      <c r="E100" s="160"/>
      <c r="F100" s="159"/>
      <c r="G100" s="161"/>
      <c r="H100" s="161"/>
      <c r="I100" s="161"/>
      <c r="J100" s="161"/>
    </row>
    <row r="101" spans="1:10" ht="42.75" customHeight="1">
      <c r="A101" s="162"/>
      <c r="B101" s="162"/>
      <c r="C101" s="162"/>
      <c r="D101" s="163"/>
      <c r="E101" s="163"/>
      <c r="F101" s="163"/>
      <c r="G101" s="163"/>
      <c r="H101" s="162"/>
      <c r="I101" s="162"/>
      <c r="J101" s="162"/>
    </row>
    <row r="102" spans="1:10" ht="64.5" customHeight="1" thickBot="1">
      <c r="A102" s="199"/>
      <c r="B102" s="164"/>
      <c r="C102" s="164"/>
      <c r="D102" s="495" t="s">
        <v>58</v>
      </c>
      <c r="E102" s="495"/>
      <c r="F102" s="495"/>
      <c r="G102" s="495"/>
      <c r="H102" s="495"/>
      <c r="I102" s="199"/>
      <c r="J102" s="166"/>
    </row>
    <row r="103" spans="1:10" s="114" customFormat="1" ht="69" customHeight="1" thickTop="1" thickBot="1">
      <c r="A103" s="496"/>
      <c r="B103" s="165"/>
      <c r="C103" s="165"/>
      <c r="D103" s="497" t="s">
        <v>55</v>
      </c>
      <c r="E103" s="498"/>
      <c r="F103" s="498" t="s">
        <v>56</v>
      </c>
      <c r="G103" s="499"/>
      <c r="H103" s="165"/>
      <c r="I103" s="165"/>
      <c r="J103" s="165"/>
    </row>
    <row r="104" spans="1:10" ht="91.5" customHeight="1" thickTop="1" thickBot="1">
      <c r="A104" s="496"/>
      <c r="B104" s="165"/>
      <c r="C104" s="165"/>
      <c r="D104" s="500"/>
      <c r="E104" s="500"/>
      <c r="F104" s="500"/>
      <c r="G104" s="195"/>
      <c r="H104" s="165"/>
      <c r="I104" s="165"/>
      <c r="J104" s="165"/>
    </row>
    <row r="105" spans="1:10" ht="52.5" customHeight="1" thickTop="1">
      <c r="A105" s="167"/>
      <c r="B105" s="168"/>
      <c r="C105" s="168"/>
      <c r="D105" s="491"/>
      <c r="E105" s="491"/>
      <c r="F105" s="491"/>
      <c r="G105" s="491"/>
      <c r="H105" s="169"/>
      <c r="I105" s="169"/>
      <c r="J105" s="169"/>
    </row>
    <row r="106" spans="1:10" ht="121.5" customHeight="1">
      <c r="A106" s="167"/>
      <c r="B106" s="168"/>
      <c r="C106" s="168"/>
      <c r="D106" s="170"/>
      <c r="E106" s="171" t="s">
        <v>57</v>
      </c>
      <c r="F106" s="172"/>
      <c r="G106" s="172"/>
      <c r="H106" s="169"/>
      <c r="I106" s="169"/>
      <c r="J106" s="169"/>
    </row>
    <row r="107" spans="1:10" ht="48" customHeight="1">
      <c r="A107" s="167"/>
      <c r="B107" s="173"/>
      <c r="C107" s="173"/>
      <c r="D107" s="492" t="s">
        <v>87</v>
      </c>
      <c r="E107" s="492"/>
      <c r="F107" s="492"/>
      <c r="G107" s="174">
        <f>'Karta wynikowa'!H29</f>
        <v>0</v>
      </c>
      <c r="H107" s="175"/>
      <c r="I107" s="175"/>
      <c r="J107" s="175"/>
    </row>
    <row r="108" spans="1:10" ht="30" customHeight="1">
      <c r="A108" s="493"/>
      <c r="B108" s="494"/>
      <c r="C108" s="494"/>
      <c r="D108" s="494"/>
      <c r="E108" s="494"/>
      <c r="F108" s="494"/>
      <c r="G108" s="494"/>
      <c r="H108" s="165"/>
      <c r="I108" s="165"/>
      <c r="J108" s="176"/>
    </row>
    <row r="109" spans="1:10" ht="34.5" hidden="1" customHeight="1">
      <c r="A109" s="176"/>
      <c r="B109" s="484"/>
      <c r="C109" s="484"/>
      <c r="D109" s="484"/>
      <c r="E109" s="484"/>
      <c r="F109" s="169"/>
      <c r="G109" s="196"/>
      <c r="H109" s="165"/>
      <c r="I109" s="165"/>
      <c r="J109" s="176"/>
    </row>
    <row r="110" spans="1:10" ht="35.25" hidden="1" customHeight="1">
      <c r="A110" s="165"/>
      <c r="B110" s="484"/>
      <c r="C110" s="484"/>
      <c r="D110" s="484"/>
      <c r="E110" s="484"/>
      <c r="F110" s="169"/>
      <c r="G110" s="196"/>
      <c r="H110" s="165"/>
      <c r="I110" s="165"/>
      <c r="J110" s="165"/>
    </row>
    <row r="111" spans="1:10" ht="35.25" hidden="1" customHeight="1">
      <c r="A111" s="199"/>
      <c r="B111" s="484"/>
      <c r="C111" s="484"/>
      <c r="D111" s="484"/>
      <c r="E111" s="484"/>
      <c r="F111" s="169"/>
      <c r="G111" s="169"/>
      <c r="H111" s="165"/>
      <c r="I111" s="165"/>
      <c r="J111" s="166"/>
    </row>
    <row r="112" spans="1:10" ht="35.25" hidden="1" customHeight="1">
      <c r="A112" s="199"/>
      <c r="B112" s="484"/>
      <c r="C112" s="484"/>
      <c r="D112" s="485"/>
      <c r="E112" s="196"/>
      <c r="F112" s="169"/>
      <c r="G112" s="169"/>
      <c r="H112" s="165"/>
      <c r="I112" s="165"/>
      <c r="J112" s="166"/>
    </row>
    <row r="113" spans="1:10" ht="35.25" hidden="1" customHeight="1">
      <c r="A113" s="165"/>
      <c r="B113" s="196"/>
      <c r="C113" s="196"/>
      <c r="D113" s="196"/>
      <c r="E113" s="196"/>
      <c r="F113" s="169"/>
      <c r="G113" s="169"/>
      <c r="H113" s="165"/>
      <c r="I113" s="165"/>
      <c r="J113" s="165"/>
    </row>
    <row r="114" spans="1:10" ht="35.25" hidden="1" customHeight="1">
      <c r="A114" s="165"/>
      <c r="B114" s="484"/>
      <c r="C114" s="484"/>
      <c r="D114" s="485"/>
      <c r="E114" s="196"/>
      <c r="F114" s="169"/>
      <c r="G114" s="169"/>
      <c r="H114" s="165"/>
      <c r="I114" s="165"/>
      <c r="J114" s="165"/>
    </row>
    <row r="115" spans="1:10" ht="35.25" customHeight="1">
      <c r="A115" s="165"/>
      <c r="B115" s="196"/>
      <c r="C115" s="196"/>
      <c r="D115" s="197"/>
      <c r="E115" s="196"/>
      <c r="F115" s="169"/>
      <c r="G115" s="169"/>
      <c r="H115" s="165"/>
      <c r="I115" s="165"/>
      <c r="J115" s="165"/>
    </row>
    <row r="116" spans="1:10" ht="35.25" customHeight="1">
      <c r="A116" s="165"/>
      <c r="B116" s="196"/>
      <c r="C116" s="177" t="s">
        <v>88</v>
      </c>
      <c r="D116" s="197"/>
      <c r="E116" s="178"/>
      <c r="F116" s="169"/>
      <c r="G116" s="177" t="s">
        <v>21</v>
      </c>
      <c r="H116" s="486"/>
      <c r="I116" s="487"/>
      <c r="J116" s="487"/>
    </row>
    <row r="117" spans="1:10" ht="35.25" customHeight="1">
      <c r="A117" s="165"/>
      <c r="B117" s="196"/>
      <c r="C117" s="177"/>
      <c r="D117" s="197"/>
      <c r="E117" s="196"/>
      <c r="F117" s="169"/>
      <c r="G117" s="179"/>
      <c r="H117" s="165"/>
      <c r="I117" s="165"/>
      <c r="J117" s="165"/>
    </row>
    <row r="118" spans="1:10" ht="35.25" customHeight="1">
      <c r="A118" s="165"/>
      <c r="B118" s="196"/>
      <c r="C118" s="177"/>
      <c r="D118" s="197"/>
      <c r="E118" s="196"/>
      <c r="F118" s="169"/>
      <c r="G118" s="179"/>
      <c r="H118" s="165"/>
      <c r="I118" s="165"/>
      <c r="J118" s="165"/>
    </row>
    <row r="119" spans="1:10" ht="35.25" customHeight="1">
      <c r="A119" s="165"/>
      <c r="B119" s="196"/>
      <c r="C119" s="488" t="s">
        <v>89</v>
      </c>
      <c r="D119" s="488"/>
      <c r="E119" s="488"/>
      <c r="F119" s="488"/>
      <c r="G119" s="488"/>
      <c r="H119" s="488"/>
      <c r="I119" s="488"/>
      <c r="J119" s="165"/>
    </row>
    <row r="120" spans="1:10" s="26" customFormat="1" ht="56.25" customHeight="1">
      <c r="A120" s="180"/>
      <c r="B120" s="193"/>
      <c r="C120" s="177"/>
      <c r="D120" s="190"/>
      <c r="E120" s="198"/>
      <c r="F120" s="198"/>
      <c r="G120" s="198"/>
      <c r="H120" s="180"/>
      <c r="I120" s="180"/>
      <c r="J120" s="181"/>
    </row>
    <row r="121" spans="1:10" ht="169.5" customHeight="1">
      <c r="A121" s="182"/>
      <c r="B121" s="200"/>
      <c r="C121" s="489" t="s">
        <v>147</v>
      </c>
      <c r="D121" s="489"/>
      <c r="E121" s="489"/>
      <c r="F121" s="489"/>
      <c r="G121" s="489"/>
      <c r="H121" s="489"/>
      <c r="I121" s="489"/>
      <c r="J121" s="182"/>
    </row>
    <row r="122" spans="1:10" ht="78" customHeight="1">
      <c r="A122" s="182"/>
      <c r="B122" s="194"/>
      <c r="C122" s="490" t="s">
        <v>148</v>
      </c>
      <c r="D122" s="490"/>
      <c r="E122" s="490"/>
      <c r="F122" s="490"/>
      <c r="G122" s="490"/>
      <c r="H122" s="490"/>
      <c r="I122" s="490"/>
      <c r="J122" s="182"/>
    </row>
    <row r="123" spans="1:10" ht="63.75" customHeight="1">
      <c r="A123"/>
      <c r="B123" s="194"/>
      <c r="C123" s="490"/>
      <c r="D123" s="490"/>
      <c r="E123" s="490"/>
      <c r="F123" s="490"/>
      <c r="G123" s="490"/>
      <c r="H123" s="490"/>
      <c r="I123" s="490"/>
    </row>
  </sheetData>
  <sheetProtection formatCells="0" formatColumns="0" formatRows="0" autoFilter="0"/>
  <protectedRanges>
    <protectedRange sqref="I20:I21" name="Zakres5"/>
    <protectedRange sqref="G66:G73" name="Rozstęp2"/>
    <protectedRange sqref="A14:J14" name="Rozstęp1"/>
    <protectedRange sqref="A77:K85" name="Rozstęp3"/>
    <protectedRange sqref="I66:J73" name="Rozstęp4"/>
    <protectedRange sqref="I20:I21" name="Zakres6"/>
    <protectedRange sqref="H49:J51" name="Zakres7"/>
    <protectedRange sqref="A55:J60" name="Zakres8"/>
    <protectedRange sqref="H29:I32 H46:I47 I23:I28" name="Zakres9"/>
    <protectedRange sqref="A13:J13 A8:J11" name="Rozstęp1_1"/>
    <protectedRange sqref="A12:J12" name="Rozstęp1_1_1"/>
  </protectedRanges>
  <mergeCells count="145">
    <mergeCell ref="B112:D112"/>
    <mergeCell ref="B114:D114"/>
    <mergeCell ref="H116:J116"/>
    <mergeCell ref="C119:I119"/>
    <mergeCell ref="C121:I121"/>
    <mergeCell ref="C122:I123"/>
    <mergeCell ref="C95:J95"/>
    <mergeCell ref="D105:G105"/>
    <mergeCell ref="D107:F107"/>
    <mergeCell ref="A108:G108"/>
    <mergeCell ref="B109:E109"/>
    <mergeCell ref="B110:E110"/>
    <mergeCell ref="B111:E111"/>
    <mergeCell ref="D102:H102"/>
    <mergeCell ref="A103:A104"/>
    <mergeCell ref="D103:E103"/>
    <mergeCell ref="F103:G103"/>
    <mergeCell ref="D104:F104"/>
    <mergeCell ref="H74:J74"/>
    <mergeCell ref="H66:J66"/>
    <mergeCell ref="H68:J68"/>
    <mergeCell ref="H67:J67"/>
    <mergeCell ref="H69:J69"/>
    <mergeCell ref="C89:J89"/>
    <mergeCell ref="C90:J90"/>
    <mergeCell ref="B74:C74"/>
    <mergeCell ref="H75:J75"/>
    <mergeCell ref="D76:E76"/>
    <mergeCell ref="B72:C72"/>
    <mergeCell ref="B73:C73"/>
    <mergeCell ref="H72:J72"/>
    <mergeCell ref="H73:J73"/>
    <mergeCell ref="B69:C69"/>
    <mergeCell ref="B70:C70"/>
    <mergeCell ref="B71:C71"/>
    <mergeCell ref="H70:J70"/>
    <mergeCell ref="H71:J71"/>
    <mergeCell ref="B66:C66"/>
    <mergeCell ref="B67:C67"/>
    <mergeCell ref="B68:C68"/>
    <mergeCell ref="C91:J91"/>
    <mergeCell ref="C92:J92"/>
    <mergeCell ref="C93:J93"/>
    <mergeCell ref="C94:J94"/>
    <mergeCell ref="B77:K77"/>
    <mergeCell ref="A82:B82"/>
    <mergeCell ref="E82:I82"/>
    <mergeCell ref="A86:J86"/>
    <mergeCell ref="C87:J87"/>
    <mergeCell ref="C88:J88"/>
    <mergeCell ref="B62:J62"/>
    <mergeCell ref="A64:A65"/>
    <mergeCell ref="B64:C65"/>
    <mergeCell ref="D64:D65"/>
    <mergeCell ref="E64:E65"/>
    <mergeCell ref="F64:F65"/>
    <mergeCell ref="G64:G65"/>
    <mergeCell ref="H64:J65"/>
    <mergeCell ref="C58:G58"/>
    <mergeCell ref="F59:G59"/>
    <mergeCell ref="H59:J59"/>
    <mergeCell ref="D60:E60"/>
    <mergeCell ref="C61:G61"/>
    <mergeCell ref="H61:J61"/>
    <mergeCell ref="J40:J41"/>
    <mergeCell ref="F56:G56"/>
    <mergeCell ref="B34:C34"/>
    <mergeCell ref="D34:G34"/>
    <mergeCell ref="B51:G51"/>
    <mergeCell ref="H51:I51"/>
    <mergeCell ref="F52:G52"/>
    <mergeCell ref="H52:J52"/>
    <mergeCell ref="D53:E53"/>
    <mergeCell ref="A54:J54"/>
    <mergeCell ref="B49:G49"/>
    <mergeCell ref="H49:I49"/>
    <mergeCell ref="B50:G50"/>
    <mergeCell ref="H50:I50"/>
    <mergeCell ref="B35:C35"/>
    <mergeCell ref="D35:G35"/>
    <mergeCell ref="A38:A39"/>
    <mergeCell ref="B38:C39"/>
    <mergeCell ref="D38:G39"/>
    <mergeCell ref="A40:A41"/>
    <mergeCell ref="D23:G23"/>
    <mergeCell ref="B24:C24"/>
    <mergeCell ref="D24:G24"/>
    <mergeCell ref="B48:G48"/>
    <mergeCell ref="H48:I48"/>
    <mergeCell ref="B28:C28"/>
    <mergeCell ref="D28:G28"/>
    <mergeCell ref="B31:J31"/>
    <mergeCell ref="B32:J32"/>
    <mergeCell ref="B33:C33"/>
    <mergeCell ref="D33:G33"/>
    <mergeCell ref="B45:G45"/>
    <mergeCell ref="H45:I45"/>
    <mergeCell ref="B46:G46"/>
    <mergeCell ref="H46:I46"/>
    <mergeCell ref="B36:C36"/>
    <mergeCell ref="D36:G36"/>
    <mergeCell ref="B37:C37"/>
    <mergeCell ref="D37:G37"/>
    <mergeCell ref="H38:H39"/>
    <mergeCell ref="I38:I39"/>
    <mergeCell ref="J38:J39"/>
    <mergeCell ref="H40:H41"/>
    <mergeCell ref="I40:I41"/>
    <mergeCell ref="A2:J2"/>
    <mergeCell ref="B3:C3"/>
    <mergeCell ref="D3:J3"/>
    <mergeCell ref="B4:C4"/>
    <mergeCell ref="D4:J4"/>
    <mergeCell ref="B5:C5"/>
    <mergeCell ref="D5:J5"/>
    <mergeCell ref="B17:J17"/>
    <mergeCell ref="A18:J18"/>
    <mergeCell ref="D11:E11"/>
    <mergeCell ref="D12:E12"/>
    <mergeCell ref="D14:E14"/>
    <mergeCell ref="A15:J15"/>
    <mergeCell ref="B40:C42"/>
    <mergeCell ref="D40:G42"/>
    <mergeCell ref="D9:E9"/>
    <mergeCell ref="D10:E10"/>
    <mergeCell ref="B6:C6"/>
    <mergeCell ref="D6:J6"/>
    <mergeCell ref="B7:C7"/>
    <mergeCell ref="D7:J7"/>
    <mergeCell ref="B8:C8"/>
    <mergeCell ref="D8:J8"/>
    <mergeCell ref="D19:G19"/>
    <mergeCell ref="B20:C20"/>
    <mergeCell ref="D20:G20"/>
    <mergeCell ref="B21:C21"/>
    <mergeCell ref="D21:G21"/>
    <mergeCell ref="B25:C25"/>
    <mergeCell ref="D25:G25"/>
    <mergeCell ref="B26:C26"/>
    <mergeCell ref="D26:G26"/>
    <mergeCell ref="B27:C27"/>
    <mergeCell ref="D27:G27"/>
    <mergeCell ref="B22:C22"/>
    <mergeCell ref="D22:G22"/>
    <mergeCell ref="B23:C23"/>
  </mergeCells>
  <printOptions horizontalCentered="1"/>
  <pageMargins left="0.15748031496062992" right="0.19685039370078741" top="0.51181102362204722" bottom="0.35433070866141736" header="0.11811023622047245" footer="0.31496062992125984"/>
  <pageSetup paperSize="9" scale="35" fitToHeight="20" orientation="landscape" r:id="rId1"/>
  <headerFooter>
    <oddHeader xml:space="preserve">&amp;L&amp;"Arial,Pogrubiony"&amp;22
&amp;C&amp;G&amp;R&amp;"Arial,Pogrubiony"&amp;20Wzór Karty Oceny Merytorycznej dla Działania 7.1. RPOWŚ 2014-2020&amp;"Arial,Normalny"&amp;10
</oddHeader>
    <oddFooter xml:space="preserve">&amp;C&amp;18Strona &amp;P z &amp;N
</oddFooter>
  </headerFooter>
  <rowBreaks count="4" manualBreakCount="4">
    <brk id="13" max="9" man="1"/>
    <brk id="52" max="9" man="1"/>
    <brk id="59" max="9" man="1"/>
    <brk id="96"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Sadło, Kamila</cp:lastModifiedBy>
  <cp:lastPrinted>2017-05-23T10:24:30Z</cp:lastPrinted>
  <dcterms:created xsi:type="dcterms:W3CDTF">2008-04-25T12:39:43Z</dcterms:created>
  <dcterms:modified xsi:type="dcterms:W3CDTF">2017-05-26T09:06:39Z</dcterms:modified>
</cp:coreProperties>
</file>